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anabittencourt\Desktop\PDP - Plano de Desenvolvimento de Pessoas\PDP 2026\3º CICLO DE REVISÃO PDP 2026\"/>
    </mc:Choice>
  </mc:AlternateContent>
  <workbookProtection workbookAlgorithmName="SHA-512" workbookHashValue="uBUjM5M2+Olyw3b7Yvi8zXMhJp7EhmwIgEPSeyhgYUaiVzKo4GjXh5Hs93iIad1QsgG/tyE5lge6LI5u+8M44g==" workbookSaltValue="2WitUaMM2gpV9hT38TAGjw==" workbookSpinCount="100000" lockStructure="1"/>
  <bookViews>
    <workbookView xWindow="0" yWindow="0" windowWidth="28800" windowHeight="11700" tabRatio="973"/>
  </bookViews>
  <sheets>
    <sheet name="Orientações" sheetId="15" r:id="rId1"/>
    <sheet name="INDICAÇÃO" sheetId="16" r:id="rId2"/>
    <sheet name="Necessidades" sheetId="1" r:id="rId3"/>
  </sheets>
  <definedNames>
    <definedName name="_xlnm._FilterDatabase" localSheetId="2" hidden="1">Necessidades!$A$1:$P$354</definedName>
  </definedNames>
  <calcPr calcId="15251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15" i="16" l="1"/>
  <c r="B11" i="15"/>
  <c r="B9" i="15"/>
  <c r="A2" i="1" l="1"/>
  <c r="B31" i="16" l="1"/>
  <c r="B27" i="16"/>
  <c r="B23" i="16"/>
  <c r="B19" i="16"/>
  <c r="B21" i="16"/>
  <c r="B28" i="16"/>
  <c r="B20" i="16"/>
  <c r="B30" i="16"/>
  <c r="B26" i="16"/>
  <c r="B22" i="16"/>
  <c r="B18" i="16"/>
  <c r="B29" i="16"/>
  <c r="B25" i="16"/>
  <c r="B24" i="16"/>
  <c r="D1" i="16"/>
</calcChain>
</file>

<file path=xl/sharedStrings.xml><?xml version="1.0" encoding="utf-8"?>
<sst xmlns="http://schemas.openxmlformats.org/spreadsheetml/2006/main" count="4344" uniqueCount="1758">
  <si>
    <t>Agentes Públicos</t>
  </si>
  <si>
    <t>O que NÃO SE SABE FAZER ou NÃO SER</t>
  </si>
  <si>
    <t>Perfil dos agentes públicos</t>
  </si>
  <si>
    <t>Solução para este problema de desempenho</t>
  </si>
  <si>
    <t>Tema Geral</t>
  </si>
  <si>
    <t>Recorte do Tema Geral</t>
  </si>
  <si>
    <t>Nivel de aprendizagem</t>
  </si>
  <si>
    <t>Capacidade a ser desenvolvida</t>
  </si>
  <si>
    <t>Resultado que trará para a organização</t>
  </si>
  <si>
    <t>Solução possível para resolver essa necessidade</t>
  </si>
  <si>
    <t>Envolve uma ação de desenvolvimento a nível de educação formal</t>
  </si>
  <si>
    <t>Nº</t>
  </si>
  <si>
    <t>Ação de desenvolvimento sugerida pela Enap</t>
  </si>
  <si>
    <t>Escola de governo ofertante</t>
  </si>
  <si>
    <t>Link do curso</t>
  </si>
  <si>
    <t>INSTITUTO FEDERAL SUL-RIO-GRANDENSE</t>
  </si>
  <si>
    <t>Pró-reitoria de Gestão de Pessoas</t>
  </si>
  <si>
    <t>Departamento de Avaliação e Desenvolvimento de Pessoas</t>
  </si>
  <si>
    <t>Orientações gerais</t>
  </si>
  <si>
    <t>Unidade</t>
  </si>
  <si>
    <t>Resultado
que trará para
a organização</t>
  </si>
  <si>
    <t>3) As ações de desenvolvimento indicadas pela Enap são de caráter SUGESTIVO, sendo discricionário do órgão/entidade executá-las. No entanto, o Órgão Central do SIPEC reforça a importância do bom aproveitamento e priorização dos recursos públicos já disponíveis na administração pública federal.</t>
  </si>
  <si>
    <t xml:space="preserve">
Perfil
dos agentes
públicos
</t>
  </si>
  <si>
    <t xml:space="preserve">
Capacidade
a ser desenvolvida
</t>
  </si>
  <si>
    <t xml:space="preserve">
O que NÃO SE SABE
FAZER ou NÃO SER
</t>
  </si>
  <si>
    <t xml:space="preserve">
Solução para este
problema de desempenho
</t>
  </si>
  <si>
    <t xml:space="preserve">
Recorte
do
Tema Geral
</t>
  </si>
  <si>
    <t xml:space="preserve">
Solução possível para
resolver essa necessidade
</t>
  </si>
  <si>
    <t xml:space="preserve">
Ação
de desenvolvimento
sugerida pela Enap
</t>
  </si>
  <si>
    <t xml:space="preserve">
Link
do curso
</t>
  </si>
  <si>
    <t>Nivel de
aprendizagem</t>
  </si>
  <si>
    <t>1) Ao elaborar sua proposta de ação de desenvolvimento (projeto de capacitação), você deverá indicar qual necessidade de desenvolvimento visa atender com a ação.</t>
  </si>
  <si>
    <r>
      <t xml:space="preserve">4) Ao longo do ano, poderão ser incluídas novas </t>
    </r>
    <r>
      <rPr>
        <sz val="10"/>
        <color rgb="FF000000"/>
        <rFont val="Arial"/>
        <family val="2"/>
        <charset val="1"/>
      </rPr>
      <t>necessidades de desenvolvimento</t>
    </r>
    <r>
      <rPr>
        <sz val="10"/>
        <rFont val="Arial"/>
        <family val="2"/>
        <charset val="1"/>
      </rPr>
      <t>. A PROGEP informará os prazos e as condições para essas inclusões.</t>
    </r>
  </si>
  <si>
    <t>FORMULÁRIO DE INDICAÇÃO DA NECESSIDADE DE DESENVOLVIMENTO DO PDP</t>
  </si>
  <si>
    <t>Ação de desenvolvimento
(Título do curso/evento)</t>
  </si>
  <si>
    <t>2) Para realizar essa indicação identifique o número correspondente à necessidade (na coluna Nº da planilha Necessidades) e preencha os campos em amarelo da planilha INDICAÇÃO (Ação de desenvolvimento e Nº). Em seguida, imprima a página em PDF e anexe ao processo.</t>
  </si>
  <si>
    <t>Campus Bagé</t>
  </si>
  <si>
    <t>Ampliar os conhecimentos com o Mestrado em Educ. Prof. e Tecnológica, melhorar as práticas diárias, contribuir com a conclusão do projeto de pesquisa.</t>
  </si>
  <si>
    <t>Técnicos Administrativos em Educação</t>
  </si>
  <si>
    <t>Especializar em um saber, atividade ou ferramenta de trabalho</t>
  </si>
  <si>
    <t>Administração Educacional</t>
  </si>
  <si>
    <t>Mestrado Profissional em Educação Profissional e Tecnológica</t>
  </si>
  <si>
    <t>CRIAR: quando se precisa generalizar, planejar ou produzir sobre o conteúdo que será aprendido</t>
  </si>
  <si>
    <t>Identificar suas capacidades e limitações, assumindo o compromisso pelo próprio desenvolvimento, mediante a adoção de uma postura de abertura à aprendizagem contínua</t>
  </si>
  <si>
    <t>O desenvolvimento de novas habilidades e competências promove um ambiente mais colaborativo, alinhado à cultura organizacional, auxiliará no alcance de metas de curto e longo prazo. O resultado gera um aumento de eficiência e produtividade na equipe.</t>
  </si>
  <si>
    <t>GC - melhores práticas</t>
  </si>
  <si>
    <t>MESTRADO</t>
  </si>
  <si>
    <t>metodologias ativas |  convênios de educação, ciência, tecnologia e inovação: atos preparatórios |  criatividade e inovação aplicada ao serviço público</t>
  </si>
  <si>
    <t>EVG(ENAP) |  EVG(ENAP) |  EVG(ENAP)</t>
  </si>
  <si>
    <t>https://www.escolavirtual.gov.br/curso/628 |  https://www.escolavirtual.gov.br/curso/655 |  https://www.escolavirtual.gov.br/curso/467</t>
  </si>
  <si>
    <t>Câmpus Bagé</t>
  </si>
  <si>
    <t>Adoção de GNSS na agricultura de precisão, para veículos semi-autônomos e, para Sistemas Avançados de Assistência ao Condutor - ADAS</t>
  </si>
  <si>
    <t>Professor EBTT</t>
  </si>
  <si>
    <t>Desenvolver novos saberes, processos ou ferramentas relacionadas ao meu trabalho</t>
  </si>
  <si>
    <t>Eletrônica Industrial, Sistemas e Controles Eletrônicos</t>
  </si>
  <si>
    <t>Sistema Global de Navegação por Satélite (GNSS)</t>
  </si>
  <si>
    <t>ENTENDER: quando se precisa interpretar, classificar, resumir, inferir, comparar ou explicar o conteúdo que será aprendido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</si>
  <si>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</si>
  <si>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Participação em projetos de pesquisa com fomento de agências e com parceria interinstitucional.</t>
  </si>
  <si>
    <t>GC - tópicos de informação</t>
  </si>
  <si>
    <t>PÓS-DOUTORADO</t>
  </si>
  <si>
    <t>ADQUIRIR CONHECIMENTOS SOBRE A NOVA  REFORMA TRIBUTÁRIA - CAPACITAÇÃO SOBRE PROCEDIMENTOS DE RETENÇÕES TRIBUTÁRIAS E PREVIDENCIÁRIAS</t>
  </si>
  <si>
    <t>ATUAR NA ÁREA DE EMPENHOS, CONTÁBIL, LIQUIDAÇÕES E PAGAMENTOS - COCAF - CAMPUS BAGÉ</t>
  </si>
  <si>
    <t>Governança e Gestão de Riscos</t>
  </si>
  <si>
    <t>CONHECER AS NOVAS FORMAS DE TRIBUTAÇÕES E RESPECTIVOS PROCEDIMENTOS DE RECOLHIMENTOS DESSES TRIBUTOS</t>
  </si>
  <si>
    <t>APLICAR: quando se precisa executar ou implementar na prática o conteúdo que será aprendido</t>
  </si>
  <si>
    <t>MITIGAR RISCOS PARA A INSTITUIÇÃO E USUÁRIOS</t>
  </si>
  <si>
    <t>AE - cursos presenciais</t>
  </si>
  <si>
    <t>Não.</t>
  </si>
  <si>
    <t>Aprender sobre gestão de pessoas, orçamento público, gestão pública, planejamento institucional, compras públicas e língua estrangeira</t>
  </si>
  <si>
    <t>Administradores</t>
  </si>
  <si>
    <t>Administração de Setores Específicos</t>
  </si>
  <si>
    <t>Gestão de pessoas, orçamento público, gestão pública, planejamento institucional, compras públicas e língua estrangeira</t>
  </si>
  <si>
    <t>Idear soluções inovadoras e efetivas para problemas de baixa, média ou elevada complexidade com a utilização de dados (numéricos e não numéricos) e evidências que aumentem a precisão e viabilidade das soluções</t>
  </si>
  <si>
    <t>Maior competência para planejar e executar orçamento, bem como liderança de equipes e capacitação para comunicação com outras países de língua estrangeira</t>
  </si>
  <si>
    <t>Aprimorar conhecimentos relacionados ao regime jurídico dos servidores públicos federais e suas atualizações</t>
  </si>
  <si>
    <t>taes, professores</t>
  </si>
  <si>
    <t>Melhorar o que já executo</t>
  </si>
  <si>
    <t>Gestor Público</t>
  </si>
  <si>
    <t>Regime jurídico dos servidores públicos federais e sua aplicação no ambiente institucional</t>
  </si>
  <si>
    <t>CT - Ética e integridade pública: Capacidade de agir de forma refletida e consciente, nas relações profissionais e interpessoais, considerando princíp</t>
  </si>
  <si>
    <t>Maior conformidade das atividades administrativas com a legislação vigente, contribuindo para a segurança jurídica, eficiência e qualidade dos serviços prestados.</t>
  </si>
  <si>
    <t>AE - e-learning</t>
  </si>
  <si>
    <t>Aprimorar habilidades de comunicação e atendimento ao público, qualidade no relacionamento com a comunidade acadêmica.</t>
  </si>
  <si>
    <t>taes</t>
  </si>
  <si>
    <t>Atendimento ao Público</t>
  </si>
  <si>
    <t>Comunicação pública e relacionamento com usuários no ambiente institucional</t>
  </si>
  <si>
    <t>Escutar, indagar e expressar conceitos e ideias nos momentos apropriados e de forma efetiva, garantindo uma dinâmica produtiva das interações internas e externas</t>
  </si>
  <si>
    <t>Melhoria da comunicação institucional e da qualidade do atendimento prestado à comunidade acadêmica, contribuindo para maior efetividade, acolhimento e eficiência nos serviços do setor.</t>
  </si>
  <si>
    <t>comunicação pública e gestão de relacionamento com cidadão</t>
  </si>
  <si>
    <t>EVG(ENAP)</t>
  </si>
  <si>
    <t>https://www.escolavirtual.gov.br/curso/772</t>
  </si>
  <si>
    <t>Aprimorar o conhecimento nas Áreas de Almoxarifado e Gestão do Patrimônio Público</t>
  </si>
  <si>
    <t>Atuar e gerenciar a Área de patrimônio e almoxarifado de acordo com a Legislação</t>
  </si>
  <si>
    <t>Gerenciamento de Almoxarifado, Material e Patrimônio na Administração Pública e o Manual de Contabilidade Aplicada ao Setor Público</t>
  </si>
  <si>
    <t>CT - Ética e integridade pública: Capacidade de agir de forma refletida e consciente, nas relações</t>
  </si>
  <si>
    <t>Permite que os colaboradores adquiram novas habilidades e conhecimentos, aumentando a produtividade e o desempenho.</t>
  </si>
  <si>
    <t>Fiscalização na Gestão do Patrimônio da União |  Infraestrutura Econômica e Urbana |  Instrumentos de Desenvolvimento Urbano Sustentável - Gestão</t>
  </si>
  <si>
    <t>EVG |  EVG |  EVG</t>
  </si>
  <si>
    <t>https://www.escolavirtual.gov.br/curso/242 |  https://www.escolavirtual.gov.br/curso/495 |  https://www.escolavirtual.gov.br/curso/1030</t>
  </si>
  <si>
    <t>Aprofundamento das questões relativas a educação. Política Educacional. Compras Públicas. Programa de Gestão e Desempenho.</t>
  </si>
  <si>
    <t>Técnico Administrativo em Educação, Agente de Contratação Pública</t>
  </si>
  <si>
    <t>Educação e Docência</t>
  </si>
  <si>
    <t>Políticas Públicas voltadas a Educação</t>
  </si>
  <si>
    <t>Colaborar e cooperar em atividades desenvolvidas coletivamente para atingir metas compartilhadas</t>
  </si>
  <si>
    <t>Resultando em conhecimento adequado dos servidores para que possam com êxito realizar as atividades propostas relacionadas ao seu desempenho laboral.</t>
  </si>
  <si>
    <t>DOUTORADO</t>
  </si>
  <si>
    <t>fundamentos e metodologia da educação corporativa |  gestão do conhecimento no setor público |  desenho instrucional para soluções de capacitações presenciais |  Gestão Integrada na Administração Pública</t>
  </si>
  <si>
    <t>EVG(ENAP) |  EVG(ENAP) |  EVG(ENAP) |  SUAP(ENAP)</t>
  </si>
  <si>
    <t>https://www.escolavirtual.gov.br/curso/271 |  https://www.escolavirtual.gov.br/curso/414 |  https://www.escolavirtual.gov.br/curso/250 |  https://suap.enap.gov.br/portaldoaluno/curso/2743/</t>
  </si>
  <si>
    <t>Aprofundar conhecimentos na área de Estudos literários</t>
  </si>
  <si>
    <t>Professores da área de Letras</t>
  </si>
  <si>
    <t>Literatura Comparada</t>
  </si>
  <si>
    <t>Estudos literários; teoria literária</t>
  </si>
  <si>
    <t>Identificar as tendências sociais, políticas e econômicas nos cenários local, regional, nacional e internacional</t>
  </si>
  <si>
    <t>Melhorar as práticas de ensino, pesquisa e extensão na área de Letras</t>
  </si>
  <si>
    <t>Atenção individualizada a estudantes e suas famílias</t>
  </si>
  <si>
    <t>EVG(Enap)</t>
  </si>
  <si>
    <t>https://www.escolavirtual.gov.br/curso/907</t>
  </si>
  <si>
    <t>Atualização sobre a reforma tributária</t>
  </si>
  <si>
    <t>Técnico em contabilidade</t>
  </si>
  <si>
    <t>Aprimorar conhecimentos sobre retenções  tributárias</t>
  </si>
  <si>
    <t>Antecipar, identificar e administrar a ocorrência de situações de risco</t>
  </si>
  <si>
    <t>Mitigar riscos</t>
  </si>
  <si>
    <t>lei de responsabilidade fiscal (lrf) e novo regime fiscal (nrf)</t>
  </si>
  <si>
    <t>https://www.escolavirtual.gov.br/curso/341</t>
  </si>
  <si>
    <t>conhecimentos relacionados à gestão e fiscalização de contratos administrativos</t>
  </si>
  <si>
    <t>Gestão e fiscalização de contratos administrativos na administração pública</t>
  </si>
  <si>
    <t>Identificar os principais marcos institucionais que podem impactar os processos decisórios e a gestão de programas e projetos no âmbito do setor público</t>
  </si>
  <si>
    <t>Ampliação do conhecimento sobre processos administrativos e contratos públicos, contribuindo para maior eficiência e conformidade institucional.</t>
  </si>
  <si>
    <t>gestão e fiscalização de contratos administrativos |  Praticando a gestão e fiscalização de contratos administrativos |  Gestão Municipal de Contratos Administrativos</t>
  </si>
  <si>
    <t>EVG(ENAP) |  SUAP(ENAP) |  EVG(Enap)</t>
  </si>
  <si>
    <t>https://www.escolavirtual.gov.br/curso/939 |  https://suap.enap.gov.br/portaldoaluno/curso/2079/ |  https://www.escolavirtual.gov.br/curso/497</t>
  </si>
  <si>
    <t>cursos na área de gestão escolar, administração, administração pública, língua estrangeira</t>
  </si>
  <si>
    <t>Administrador</t>
  </si>
  <si>
    <t>gestão escolar, administração, administração pública, língua estrangeira</t>
  </si>
  <si>
    <t>Superar o desempenho padrão, apresentando soluções alinhadas ao cumprimento de metas e ao alcance dos objetivos estratégicos das organizações públicas</t>
  </si>
  <si>
    <t>Melhora nos resultados e objetivos da instituição com administradores mais preparados</t>
  </si>
  <si>
    <t>ACE - centros de excelência</t>
  </si>
  <si>
    <t>ESPECIALIZAÇÃO</t>
  </si>
  <si>
    <t>Desenvolver habilidades de pesquisa</t>
  </si>
  <si>
    <t>LEMBRAR: quando se precisa apenas reconhecer e reproduzir o conteúdo que será aprendido .</t>
  </si>
  <si>
    <t>Aprofundamento nas práticas de ensino e de pesquisa</t>
  </si>
  <si>
    <t>RSC - membros, eventos, informações e recursos de comunidade</t>
  </si>
  <si>
    <t>gestão emocional, comunicação interpessoal e equilíbrio nas relações de trabalho, visando maior qualidade no atendimento ao público</t>
  </si>
  <si>
    <t>taes, professores, publico em geral</t>
  </si>
  <si>
    <t>Gestão emocional aplicada ao atendimento ao público e às relações de trabalho</t>
  </si>
  <si>
    <t>Melhoria das relações interpessoais e da qualidade do atendimento ao público, contribuindo para um ambiente de trabalho mais colaborativo, equilibrado e eficiente.</t>
  </si>
  <si>
    <t>gestão, organização e preservação de documentos digitais</t>
  </si>
  <si>
    <t>Arquivologia</t>
  </si>
  <si>
    <t>Gestão e preservação de documentos digitais no ambiente institucional</t>
  </si>
  <si>
    <t>Garantir o atendimento das necessidades dos usuários e dos cidadãos</t>
  </si>
  <si>
    <t>Aprimoramento da gestão documental digital e da eficiência dos processos institucionais.</t>
  </si>
  <si>
    <t>gestão e preservação de documentos digitais |  introdução às práticas arquivísticas |  introdução ao sistema sigepe - afd</t>
  </si>
  <si>
    <t>https://www.escolavirtual.gov.br/curso/857 |  https://www.escolavirtual.gov.br/curso/559 |  https://www.escolavirtual.gov.br/curso/223</t>
  </si>
  <si>
    <t>habilidades em usar planilhas excel, redação de textos, editais e habilidades em língua estrangeira</t>
  </si>
  <si>
    <t>administrador</t>
  </si>
  <si>
    <t>Aprender o básico</t>
  </si>
  <si>
    <t>administração, gestão, conhecimentos de informática, línguas estrangeiras e elaboração de editais.</t>
  </si>
  <si>
    <t>Melhor desempenho do administrador e consequente melhora na entrega de um serviço público ao cidadão</t>
  </si>
  <si>
    <t>interpretação de texto, comunicação escrita e aplicação das regras gramaticais</t>
  </si>
  <si>
    <t>Língua Portuguesa</t>
  </si>
  <si>
    <t>Interpretação de texto e aplicação de regras gramaticais na comunicação institucional</t>
  </si>
  <si>
    <t>Melhoria da comunicação institucional escrita, contribuindo para maior clareza, padronização e eficiência nas informações e documentos produzidos pelo setor.</t>
  </si>
  <si>
    <t>português - interpretação de texto e emprego de regras gramaticais |  primeiros passos para uso de linguagem simples</t>
  </si>
  <si>
    <t>EVG(ENAP) |  EVG(ENAP)</t>
  </si>
  <si>
    <t>https://www.escolavirtual.gov.br/curso/477 |  https://www.escolavirtual.gov.br/curso/315</t>
  </si>
  <si>
    <t>legislação aplicável atualizada, elaboração planilha de custos e formação de preços, gestão dos custos não renováveis do contrato (prorrogação).</t>
  </si>
  <si>
    <t>gestão e fiscalização de contratos</t>
  </si>
  <si>
    <t>Contrato de Gestão</t>
  </si>
  <si>
    <t>Tomar decisões e gerenciar de forma competente e estratégica os atos da organização</t>
  </si>
  <si>
    <t>Contribui para a economicidade dos recursos públicos, continuidade dos serviços essenciais, mitigação de riscos administrativos e jurídicos, conformidade legal e melhoria da qualidade operacional do campus.</t>
  </si>
  <si>
    <t>Planilha de Custos e Formação de Preços</t>
  </si>
  <si>
    <t>SUAP(ENAP)</t>
  </si>
  <si>
    <t>https://suap.enap.gov.br/portaldoaluno/curso/1522/</t>
  </si>
  <si>
    <t>libras</t>
  </si>
  <si>
    <t>Atendimento ao público com ênfase em acessibilidade e comunicação em Libras no ambiente institucional</t>
  </si>
  <si>
    <t>CT - Diversidade e inclusão: Capacidade de reconhecer e valorizar a diversidade de características, identidades, vivências e perspectivas de pessoas</t>
  </si>
  <si>
    <t>Fortalecimento das práticas de inclusão e acessibilidade institucional, contribuindo para a qualificação dos serviços prestados à comunidade.</t>
  </si>
  <si>
    <t>Uso de ferramentas da IA na elaboração de documentos preparatórios de contratações públicas</t>
  </si>
  <si>
    <t>Servidores TAE do Depto administrativo</t>
  </si>
  <si>
    <t>Uso de Inteligência Artificial na elaboração de editais, termos de referência e projetos básicos</t>
  </si>
  <si>
    <t>Integrar as tecnologias digitais com: os modelos de gestão; os processos de tomada de decisão e geração de produtos e serviços; e os meios de comunicação interna, externa e de relacionamento com usuários</t>
  </si>
  <si>
    <t>Agilidade nos processos</t>
  </si>
  <si>
    <t>Câmpus Camaquã</t>
  </si>
  <si>
    <t>Aprender a usar ferramentas de IA no planejamento e nas licitações, de forma a adquirir conhecimento das novas tecnologias utilizadas nos processos.</t>
  </si>
  <si>
    <t>Servidores Taes da área de Administração e agentes que participam do planejamento de Compras</t>
  </si>
  <si>
    <t>Logística e Compras Públicas</t>
  </si>
  <si>
    <t>IA no Planejamento e nas licitações Públicas</t>
  </si>
  <si>
    <t>Desenvolver conceitos e ideias com clareza</t>
  </si>
  <si>
    <t>Processos mais assertivos e céleres, garantindo um melhor planejamento e analise dos documentos licitatórios.</t>
  </si>
  <si>
    <t>Eixo 4 - Utilizando os instrumentos auxiliares das licitações - Programa - Contratações Públicas: Seleção do Fornecedor</t>
  </si>
  <si>
    <t>EVG</t>
  </si>
  <si>
    <t>https://www.escolavirtual.gov.br/curso/1151</t>
  </si>
  <si>
    <t>Capacitação para os gestores, fiscais e coordenadores, para lidar com os impactos das mudanças introduzidas pela reforma tributária (EC 132/2023).</t>
  </si>
  <si>
    <t>Atuar na gestão ou na fiscalização dos Contratos Administrativos ou trabalhar com a apropriação de documentos fiscais no SIAFI ou na elaboração de planilhas de custos e de formação de preços para a contratação dos serviços com dedicação exclusiva de mão de obra.</t>
  </si>
  <si>
    <t>Conhecer a estrutura e o funcionamento do IBS e da CBS, o processo de transição e os impactos nas planilhas de custos de formação de preços.</t>
  </si>
  <si>
    <t>Lidar efetivamente com a realidade da Reforma Tributária, realizar na forma devida e objetiva as retenções de tributos nas apropriações de documentos fiscais, elaborar e analisar adequadamente as planilhas de custos para os Contratos Administrativos.</t>
  </si>
  <si>
    <t>lei de responsabilidade fiscal (lrf) e novo regime fiscal (nrf) |  Conformidade Cooperativa Fiscal na Receita Federal</t>
  </si>
  <si>
    <t>EVG(ENAP) |  EVG(Enap)</t>
  </si>
  <si>
    <t>https://www.escolavirtual.gov.br/curso/341 |  https://www.escolavirtual.gov.br/curso/473</t>
  </si>
  <si>
    <t>Técnico Administrativo em Educação</t>
  </si>
  <si>
    <t>Combate à Corrupção</t>
  </si>
  <si>
    <t>Compreender a importância, os desafios e os princípios para a construção de estruturas de governança adequadas e confiáveis.</t>
  </si>
  <si>
    <t>Tornar o trabalho mais eficiente e transparente</t>
  </si>
  <si>
    <t>Inovando na Gestão de Projetos |  Noções Básicas do Trabalho Remoto |  Como conseguir um novo emprego</t>
  </si>
  <si>
    <t>https://www.escolavirtual.gov.br/curso/956 |  https://www.escolavirtual.gov.br/curso/293 |  https://www.escolavirtual.gov.br/curso/1168</t>
  </si>
  <si>
    <t>Mestrado Profissional - Servidores Públicos</t>
  </si>
  <si>
    <t>Educação Profissional e Tecnológica</t>
  </si>
  <si>
    <t>OUTRA CAPACIDADE NÃO LISTADA ACIMA</t>
  </si>
  <si>
    <t>Uma Visão ampliada sobre o que é educação profissional</t>
  </si>
  <si>
    <t>GT - objetivos de trabalho e desenvolvimento</t>
  </si>
  <si>
    <t>Desenvolver novos saberes, processos ou ferramentas relacionadas ao meu trabalho.</t>
  </si>
  <si>
    <t>Educação, políticas públicas, políticas sociais, saúde mental</t>
  </si>
  <si>
    <t>Melhoria do trabalho.</t>
  </si>
  <si>
    <t>noções básicas do trabalho remoto |  reuniões produtivas |  inovando na gestão de projetos</t>
  </si>
  <si>
    <t>https://www.escolavirtual.gov.br/curso/293 |  https://www.escolavirtual.gov.br/curso/790 |  https://www.escolavirtual.gov.br/curso/956</t>
  </si>
  <si>
    <t>É preciso aprimorar processos de acolhimento das vítimas e de escuta de ambos lados, buscando clareza e coerência nas tomadas de decisões.</t>
  </si>
  <si>
    <t>Diante das muitas situações de bullying, atitudes machistas, entre outras violências escolares, necessita-se de maior formação a respeito do assunto. Exemplos de agentes públicos(cargos): Técnicos em assuntos Educacionais.</t>
  </si>
  <si>
    <t>Bullying e violência escolar.</t>
  </si>
  <si>
    <t>Melhor atendimento aos estudantes.</t>
  </si>
  <si>
    <t>Executar corretamente as atribuições de fiscal técnico ou administrativo e de gestor dos Contratos Administrativos.</t>
  </si>
  <si>
    <t>Fiscais administrativos e técnicos, gestores de Contratos Administrativos e chefias de Departamento.</t>
  </si>
  <si>
    <t>A incidência, a dinâmica operacional e os reflexos práticos da Reforma Tributária nos contratos administrativos, na formação de preços e nos custos.</t>
  </si>
  <si>
    <t>Compreender a Reforma Tributária e os marcos iniciais de sua implementação no âmbito da Administração Pública. Analisar o novo modelo tributário e examinar os seus impactos sobre a formação de preços o equilíbrio contratual e a dinâmica da gestão.</t>
  </si>
  <si>
    <t>Necessidade de atualizar conhecimentos teóricos a cerca de educação, juventude, gênero, raça e sexualidade</t>
  </si>
  <si>
    <t>Técnico em Assuntos Educacionais</t>
  </si>
  <si>
    <t>Relações entre juventude, gênero, raça, sexualidade e educação</t>
  </si>
  <si>
    <t>ANALISAR: quando se precisa diferenciar, organizar, atribuir ou concluir sobre o conteúdo que será aprendido</t>
  </si>
  <si>
    <t>CT - Diversidade e inclusão: Capacidade de reconhecer e valorizar a diversidade de características, identidades, vivências e perspectivas de pessoas e</t>
  </si>
  <si>
    <t>Maiores conhecimentos sobre temática de diversidade e resultados de pesquisa que embasem futuras ações.</t>
  </si>
  <si>
    <t>Qualificação no campo da pesquisa da filosofia e na prática docente.</t>
  </si>
  <si>
    <t>Docentes</t>
  </si>
  <si>
    <t>Filosofia Brasileira</t>
  </si>
  <si>
    <t>Ética Normativa, Metaética e Ética Aplicada</t>
  </si>
  <si>
    <t>Criar um ambiente propício à experimentação e à melhoria contínua</t>
  </si>
  <si>
    <t>Qualificação da prática docente, ampliando a atuação na área</t>
  </si>
  <si>
    <t>Educação Museal I - Referencial Teórico |  Educación Museística: Marco Teórico, Conceptos e Investigación</t>
  </si>
  <si>
    <t>EVG(Enap) |  EVG(Enap)</t>
  </si>
  <si>
    <t>https://www.escolavirtual.gov.br/curso/953 |  https://www.escolavirtual.gov.br/curso/1009</t>
  </si>
  <si>
    <t>Câmpus Charqueadas</t>
  </si>
  <si>
    <t>"Aprimorar saberes técnicos aplicados para qualificar o trabalho na Biblioteca.
"</t>
  </si>
  <si>
    <t>Técnicos Administrativos</t>
  </si>
  <si>
    <t>Biblioteconomia</t>
  </si>
  <si>
    <t>Organização e noções/iniciação à biblioteca digital.</t>
  </si>
  <si>
    <t>Atendida essa necessidade o resultado esperado é o aperfeiçoamento da organização dos espaços de trabalho e aprimorar conhecimentos sobre bibliotecas digitais de forma a melhorar a eficiência no trabalho.</t>
  </si>
  <si>
    <t>Aprimorar a comunicação e o atendimento dispensados às pessoas com deficiência (PCD).</t>
  </si>
  <si>
    <t>Técnicos Administrativos que atuam na Coordenadoria de Registros Acadêmicos.</t>
  </si>
  <si>
    <t>Cidadania</t>
  </si>
  <si>
    <t>Direitos</t>
  </si>
  <si>
    <t>Um ambiente mais inclusivo e assertivo no atendimento dispendado às pessoas com deficiência (PCD).</t>
  </si>
  <si>
    <t>Aprimorar a execução das atividades e fortalecer o planejamento orçamentário, financeiro e patrimonial.</t>
  </si>
  <si>
    <t>Servidores que trabalham na administração na execução orçamentária, financeira ou patrimonial.</t>
  </si>
  <si>
    <t>Administração Pública, com enfoque na excução orçamentária, financeira e Patrimonial.</t>
  </si>
  <si>
    <t>Maior eficiência, controle e alinhamento com os objetivos institucionais.</t>
  </si>
  <si>
    <t>gestão orçamentária e financeira |  orçamento público |  Certificação Avançada em Desenvolvimento de Gerentes de Orçamento e Finanças</t>
  </si>
  <si>
    <t>EVG(ENAP) |  EVG(ENAP) |  SUAP(ENAP)</t>
  </si>
  <si>
    <t>https://www.escolavirtual.gov.br/curso/257 |  https://www.escolavirtual.gov.br/curso/296 |  https://suap.enap.gov.br/portaldoaluno/curso/2137/</t>
  </si>
  <si>
    <t>Aprimorar competências em termodinâmica, modelagem e simulação para fortalecer ensino, pesquisa, inovação e cooperação no IFSul.</t>
  </si>
  <si>
    <t>Docente da carreira EBTT – Câmpus Charqueadas, nas áreas de Química e Engenharia Química, desempenhando atividades de ensino e pesquisa. O servidor atua em disciplinas de Química e Engenharia, bem como no desenvolvimento de pesquisas envolvendo termodinâmica e modelagem computacional.</t>
  </si>
  <si>
    <t>Fisico-Química</t>
  </si>
  <si>
    <t>"Termodinâmica molecular e modelagem físico-química do equilíbrio de fases de fluidos complexos por simulação computacional.
"</t>
  </si>
  <si>
    <t>Fortalecer o ensino, a pesquisa e a inovação no IFSul, ampliando a produção científica, a formação de estudantes e as cooperações nacionais e internacionais.</t>
  </si>
  <si>
    <t>Aprimorar e atualizar os conhecimentos para atender de forma plena e com segurança.</t>
  </si>
  <si>
    <t>Servidores responsáveis por elaboração de contratos, gestão e fiscalização de contratos, Planilha de Custos e Formação de Preços, elaboração de termos de referências e processos licitatórios.</t>
  </si>
  <si>
    <t>Antecipar, identificar e administrar a ocorrência de situações de risco.</t>
  </si>
  <si>
    <t>Melhor eficiência, eficácia e padronização de procedimentos.</t>
  </si>
  <si>
    <t>GC - regras e procedimentos</t>
  </si>
  <si>
    <t>Aprimorar o conhecimento em relação à Educação Profissional e Tecnológica, para executar o trabalho de forma mais alinhada com os objetivos da EPT.</t>
  </si>
  <si>
    <t>Mestrado Profissional em Educação Profissional e Tecnológica - ProfEPT</t>
  </si>
  <si>
    <t>Realizar pesquisa, estimulando aprendizagens e o desenvolvimento de soluções humanísticas, técnicas e tecnológicas, estendendo seus benefícios à comunidade.</t>
  </si>
  <si>
    <t>Aprimorar saberes humanos, técnicos, metodologias e pesquisa aplicada para qualificar o ensino no curso do IFSul.</t>
  </si>
  <si>
    <t>Docentes EBTT</t>
  </si>
  <si>
    <t>Ensino-Aprendizagem</t>
  </si>
  <si>
    <t>Desenvolvimento de novas soluções e ideias na área de educação aplicada ao ensino das disciplinas técnicas no IFSul</t>
  </si>
  <si>
    <t>Desenvolvimento de novas práticas pedagógicas, melhor nível de qualidade das atividades, desenvolvimento de projetos de pesquisa e extensão mais relevantes, ampliando a qualidade da formação dos estudantes e fortalecendo a missão institucional.</t>
  </si>
  <si>
    <t>desenho instrucional para soluções de capacitações presenciais |  entendendo a gamificação |  formação de facilitadores de aprendizagem</t>
  </si>
  <si>
    <t>https://www.escolavirtual.gov.br/curso/250 |  https://www.escolavirtual.gov.br/curso/843 |  https://www.escolavirtual.gov.br/curso/141</t>
  </si>
  <si>
    <t>Aprimorar saberes técnicos, metodologias e pesquisa aplicada para qualificar o ensino no curso de Informática do IFSul.</t>
  </si>
  <si>
    <t>O conjunto de agentes públicos que apresenta essa necessidade de desenvolvimento é composto por docentes da carreira de Magistério do EBTT. A realização de cursos de pós-graduação stricto sensu (mestrado), é essencial para o aprimoramento das práticas pedagógicas e o desenvolvimento de projetos.</t>
  </si>
  <si>
    <t>Tecnologia da Informação</t>
  </si>
  <si>
    <t>"Desenvolvimento de soluções na área de segurança da informação aplicada a redes de computadores
"</t>
  </si>
  <si>
    <t>"Desenvolvimento de práticas pedagógicas inovadoras e projetos de pesquisa e extensão com foco em tecnologias emergentes, ampliando a qualidade da formação dos estudantes e fortalecendo a missão institucional.
"</t>
  </si>
  <si>
    <t>Como Trabalhar com Computadores e Dispositivos Móveis |  Empregabilidade com o Copilot</t>
  </si>
  <si>
    <t>EVG |  EVG</t>
  </si>
  <si>
    <t>https://www.escolavirtual.gov.br/curso/1130 |  https://www.escolavirtual.gov.br/curso/1414</t>
  </si>
  <si>
    <t>Aprimorar, atualizar  conhecimentos na área de contratos, licitações, contábil, patrimonial, gestão, administração e T.I.</t>
  </si>
  <si>
    <t>Administração Pública de outras regiões do mundo</t>
  </si>
  <si>
    <t>Administração e Gestão Pública</t>
  </si>
  <si>
    <t>Realização de tarefas em menor tempo com confiabilidade.</t>
  </si>
  <si>
    <t>fiscalização e gestão de contratos de tic |  elaboração de termos de referência para contratação de bens e serviços na nova lei de licitações |  gerenciamento de serviços de tic focado na administração pública</t>
  </si>
  <si>
    <t>https://www.escolavirtual.gov.br/curso/371 |  https://www.escolavirtual.gov.br/curso/941 |  https://www.escolavirtual.gov.br/curso/535</t>
  </si>
  <si>
    <t>Aprimorar, atualizar  conhecimentos na área de contratos, licitações, contábil, patrimonial, gestão, administração, T.I. e Inteligência Artificial</t>
  </si>
  <si>
    <t>Administração/Gestão Pública e Inteligência Artificial</t>
  </si>
  <si>
    <t>automação de processos através da rpa para transformação digital</t>
  </si>
  <si>
    <t>https://www.escolavirtual.gov.br/curso/797</t>
  </si>
  <si>
    <t>Atualizar conhecimentos sobre novas normativas e ferramentas operacionais , aprimorando capacidades.</t>
  </si>
  <si>
    <t>Servidores das áreas administrativas, contábil, compras e licitações, gestão de contratos, gestão administrativa, almoxarifado e patrimônio</t>
  </si>
  <si>
    <t>Aprimoramento de conhecimento referente à gestão de contratos; registros contábeis, patrimoniais e financeiros; qualificar a gestão administrativa</t>
  </si>
  <si>
    <t>Entrega de serviços com mais qualidade e diminuição de riscos operacionais à instituição.</t>
  </si>
  <si>
    <t>Conhecimentos sobre Word, Excel, Power Point e IA (inteligência Artificial).</t>
  </si>
  <si>
    <t>Técnicos Administrativos que atuam na Coordenadoria de Registros Acadêmicos</t>
  </si>
  <si>
    <t>Informática</t>
  </si>
  <si>
    <t>Melhoria da comunicação com o público (interno e externo) através das ferramentas digitais.</t>
  </si>
  <si>
    <t>a história da ia</t>
  </si>
  <si>
    <t>https://www.escolavirtual.gov.br/curso/1088</t>
  </si>
  <si>
    <t>Desenvolver maior capacidade de comunicação, acolhimento e adaptação às diferentes necessidades.</t>
  </si>
  <si>
    <t>Todos os servidores</t>
  </si>
  <si>
    <t>Inclusão</t>
  </si>
  <si>
    <t>Será possível contribuir de forma mais efetiva para a promoção da inclusão, acessibilidade e qualidade no atendimento.</t>
  </si>
  <si>
    <t>Comunicação(trilha) |  acessibilidade na comunicação |  soft skills na transformação digital</t>
  </si>
  <si>
    <t>https://www.escolavirtual.gov.br/trilha/244 |  https://www.escolavirtual.gov.br/curso/615 |  https://www.escolavirtual.gov.br/curso/812</t>
  </si>
  <si>
    <t>Desenvolver novos processos ou ferramentas relacionadas ao trabalho.</t>
  </si>
  <si>
    <t>Servidores técnicos administrativos</t>
  </si>
  <si>
    <t>Modernização e Desburocratização</t>
  </si>
  <si>
    <t>Uso de IA em processos, com informação rápida e acessível ao público geral.</t>
  </si>
  <si>
    <t>Agilidade, descomplicar tramitações.</t>
  </si>
  <si>
    <t>noções básicas do trabalho remoto |  inovando na gestão de projetos</t>
  </si>
  <si>
    <t>https://www.escolavirtual.gov.br/curso/293 |  https://www.escolavirtual.gov.br/curso/956</t>
  </si>
  <si>
    <t>Desesnvolver soluções que integrem dados do sistema comprasnet a fim de ter maior controle das atas de registro de preços</t>
  </si>
  <si>
    <t>Servidores técnico administrativos que atuam em processos ligados ao DEAP</t>
  </si>
  <si>
    <t>Dashboards e Power BI</t>
  </si>
  <si>
    <t>Agilidade na tomada de decisões da execução orçamentária</t>
  </si>
  <si>
    <t>Ferramentas de computador (libre office)</t>
  </si>
  <si>
    <t>Técnico administrativo</t>
  </si>
  <si>
    <t>Curso de libre office</t>
  </si>
  <si>
    <t>Atendida essa necessidade o resultado esperado é a melhor utilização das ferramentas disponíveis para a realização do trabalho, melhorando a eficiência no trabalho.</t>
  </si>
  <si>
    <t>Formação continuada, intercambio com outros pesquisadores da área e de outras áreas correlatas e produção intelectual como pesquisador.</t>
  </si>
  <si>
    <t>Professores da Formação Geral</t>
  </si>
  <si>
    <t>Formação continuada de professores e pesquisadores</t>
  </si>
  <si>
    <t>Terá impacto na criação de atividades de ensino e pesquisa na instituição</t>
  </si>
  <si>
    <t>RSC - outras pessoas em funções similares ou relacionadas</t>
  </si>
  <si>
    <t>Políticas públicas voltadas à Educação.</t>
  </si>
  <si>
    <t>Técnicos administrativos que atuam nas Coordenadorias de Registros Acadêmicos</t>
  </si>
  <si>
    <t>Acesso, permanência e êxito</t>
  </si>
  <si>
    <t>Agir eticamente no cumprimento das políticas públicas, visando ao atendimento das necessidades do alunado.</t>
  </si>
  <si>
    <t>Gestão Integrada na Administração Pública |  fundamentos e metodologia da educação corporativa |  Ciências Comportamentais aplicadas a Políticas Públicas</t>
  </si>
  <si>
    <t>SUAP(ENAP) |  EVG(ENAP) |  SUAP(ENAP)</t>
  </si>
  <si>
    <t>https://suap.enap.gov.br/portaldoaluno/curso/2743/ |  https://www.escolavirtual.gov.br/curso/271 |  https://suap.enap.gov.br/portaldoaluno/curso/2562/</t>
  </si>
  <si>
    <t>Psicologia escolar</t>
  </si>
  <si>
    <t>Servidores públicos em educação</t>
  </si>
  <si>
    <t>Psicologia do Ensino e da Aprendizagem</t>
  </si>
  <si>
    <t>Psicologia escolar no âmbito da Rede Federal de educação</t>
  </si>
  <si>
    <t>Atender com mais qualidade às demanas atuais da instituição</t>
  </si>
  <si>
    <t>gestão pessoal - base da liderança</t>
  </si>
  <si>
    <t>https://www.escolavirtual.gov.br/curso/163</t>
  </si>
  <si>
    <t>Câmpus Gravataí</t>
  </si>
  <si>
    <t>"
Qualificação no campo da pesquisa da educação e na prática docente."</t>
  </si>
  <si>
    <t>Docente EBTT</t>
  </si>
  <si>
    <t>Aprendizagem e Ensino</t>
  </si>
  <si>
    <t>Qualificação da prática docente, ampliando a atuação na área.</t>
  </si>
  <si>
    <t>Formação de Professores do Programa Aprender Valor |  Educação Museal I - Referencial Teórico</t>
  </si>
  <si>
    <t>https://www.escolavirtual.gov.br/curso/1072 |  https://www.escolavirtual.gov.br/curso/953</t>
  </si>
  <si>
    <t>Aprimoramento e aprofundamento de conhecimentos pré-existentes, bem como aquisição de novos conhecimentos.</t>
  </si>
  <si>
    <t>Professores</t>
  </si>
  <si>
    <t>Biologia Geral</t>
  </si>
  <si>
    <t>"Botânica, Zoologia, microbiologia, metodologias de ensino, crise climática, genética, biologia celular, biologia molecular q
"</t>
  </si>
  <si>
    <t>Adotar novos insights à sua ação</t>
  </si>
  <si>
    <t>Aprimoramento do meu trabalho em sala de aula e, por consequência, melhora da qualidade de ensino.</t>
  </si>
  <si>
    <t>Aprimorar conhecimentos de língua portuguesa, língua inglesa e literatura brasileira e mundial.</t>
  </si>
  <si>
    <t>Professores e Professoras EBTT da área de Letras</t>
  </si>
  <si>
    <t>Crítica e autoria feminina (na literatura)</t>
  </si>
  <si>
    <t>Promoção de aulas, projetos e eventos que apresentem com maior clareza discussões acerca da escrita de autoria feminina a fim de promover maior conscientização sobre questões de gênero (combate à misoginia, ao feminicídio, por ex)</t>
  </si>
  <si>
    <t>linguagem simples aproxima o governo das pessoas. como usar?</t>
  </si>
  <si>
    <t>https://www.escolavirtual.gov.br/curso/332</t>
  </si>
  <si>
    <t>Aprimorar conhecimentos em robótica, gestão de equipes e competições, qualificando a orientação dos estudantes e a atuação institucional.</t>
  </si>
  <si>
    <t>Servidores públicos que atuam em projetos de robótica educacional, inovação, cultura maker e extensão, incluindo docentes e técnicos-administrativos responsáveis pela orientação de equipes, organização de competições e representação institucional em eventos nacionais.</t>
  </si>
  <si>
    <t>Robótica educacional, gestão de equipes e participação em competições nacionais.</t>
  </si>
  <si>
    <t>Qualificação das ações de robótica educacional, com melhoria na orientação das equipes, fortalecimento da representação institucional e ampliação dos resultados em competições nacionais.</t>
  </si>
  <si>
    <t>Aprimorar conhecimentos relacionados ao ensino, pesquisa e extensão, administração pública.</t>
  </si>
  <si>
    <t>Técnicos-administrativos em Educação e demais servidores do IF.</t>
  </si>
  <si>
    <t>Mestrado em Educação (e demais áreas vinculadas à área).</t>
  </si>
  <si>
    <t>Maior eficiência na gestão de projetos, cumprimento de prazos e melhoria na articulação entre ensino, pesquisa e extensão.</t>
  </si>
  <si>
    <t>gestão do conhecimento no setor público</t>
  </si>
  <si>
    <t>https://www.escolavirtual.gov.br/curso/414</t>
  </si>
  <si>
    <t>Aprimorar conhecimentos relacionados ao ensino, pesquisa, extensão e administração pública.</t>
  </si>
  <si>
    <t>Administração de Empresas</t>
  </si>
  <si>
    <t>Mestrado em Administração (e demais áreas vinculadas)</t>
  </si>
  <si>
    <t>Eventos de Ensino, Pesquisa e Extensão</t>
  </si>
  <si>
    <t>ENSINO SUPERIOR</t>
  </si>
  <si>
    <t>Aprimorar conhecimentos relativos aos processos de gestão e ensino que envolvem o acesso, a permanência e o êxito dos estudantes no Ensino Médio.</t>
  </si>
  <si>
    <t>Técnico Administrativo em Educação - Pedagoga</t>
  </si>
  <si>
    <t>Ensino médio, juventude e políticas educacionais.</t>
  </si>
  <si>
    <t>Contribuição no processo de ensino-aprendizagem no ensino médio e na melhoria dos índices de permanência e êxito dos estudantes no IFSul.</t>
  </si>
  <si>
    <t>Formação de Gestores Escolares do Programa Aprender Valor</t>
  </si>
  <si>
    <t>https://www.escolavirtual.gov.br/curso/1071</t>
  </si>
  <si>
    <t>Ensino médio, juventudes e políticas educacionais.</t>
  </si>
  <si>
    <t>Aprimorar conhecimentos relativos aos processos de gestão e ensino que envolvem o acesso, a permanência e o êxito dos estudantes.</t>
  </si>
  <si>
    <t>Servidora Técnica em Assuntos Educacionais que atua no Departamento de Ensino.</t>
  </si>
  <si>
    <t>Modalidade do Ensino Médio Integrado (EJA-EPT), no âmbito do IFSUL e o papel educativo assumido pelos TAEs.</t>
  </si>
  <si>
    <t>A capacitação que envolve a reflexão crítica e propositiva, quanto aos processos de gestão,  ensino e aprendizagem, configura-se como uma das estratégias de fortalecimento e consolidação das modalidades ofertadas na instituição, em especial ao EMI.</t>
  </si>
  <si>
    <t>Modalidade do Ensino Médio Integrado (EJA-EPT), no âmbito do IFSUL.</t>
  </si>
  <si>
    <t>A capacitação nos processos que envolvem a gestão e o ensino, voltados aos cursos EMI (incluído a EJA-EPT), é uma das estratégias de fortalecimento e consolidação da modalidade, em aspectos que envolvem acesso, permanência e êxito.</t>
  </si>
  <si>
    <t>Aprimorar o conhecimento em Educação, contribuindo com a atividade fim da instituição.</t>
  </si>
  <si>
    <t>TAE</t>
  </si>
  <si>
    <t>Como resultado a instituição terá uma profissional capacitada em Educação, colaborando com o objetivo do IFSUL de oferecer uma educação de qualidade e inclusiva.</t>
  </si>
  <si>
    <t>Formação de Professores do Programa Aprender Valor</t>
  </si>
  <si>
    <t>https://www.escolavirtual.gov.br/curso/1072</t>
  </si>
  <si>
    <t>Aprofundar conhecimentos existentes</t>
  </si>
  <si>
    <t>docentes</t>
  </si>
  <si>
    <t>Meio ambiente, ecologia, zoologia, botânica, ensino de biologia, crise climática.</t>
  </si>
  <si>
    <t>Melhoria da qualidade do meu trabalho.</t>
  </si>
  <si>
    <t>SD - explicações e orientações</t>
  </si>
  <si>
    <t>Atualização tecnológica em Ferramentas de IA, Redes de Computadores e Língua Estrangeira.</t>
  </si>
  <si>
    <t>Profissional de Educação</t>
  </si>
  <si>
    <t>IA, Redes de Computadores, Cabeamento Optico</t>
  </si>
  <si>
    <t>Melhoria da qualidade de ensino com a utilização de ferramentas tecnológicas atualizadas</t>
  </si>
  <si>
    <t>Concluir Curso em Nível de Mestrado em Humanidades Digitais</t>
  </si>
  <si>
    <t>Professor de História</t>
  </si>
  <si>
    <t>Análise e Ciência de Dados</t>
  </si>
  <si>
    <t>Humanidades Digitais - organização do conhecimento digital.</t>
  </si>
  <si>
    <t>Desenvolvimento de projetos digitiais voltados para humanidades, com foco no patrimônio cultural, desenvolvimento de inclusão por identidade e gerenciamento de informação.</t>
  </si>
  <si>
    <t>GT - funções e descrições de cargo</t>
  </si>
  <si>
    <t>Mentalidade Digital(trilha) |  novas tecnologias para a transformação digital |  okr aplicado à transformação digital</t>
  </si>
  <si>
    <t>https://www.escolavirtual.gov.br/trilha/186 |  https://www.escolavirtual.gov.br/curso/367 |  https://www.escolavirtual.gov.br/curso/523</t>
  </si>
  <si>
    <t>Construir redes de trabalho em pesquisa de História e Humanidades Digitais.</t>
  </si>
  <si>
    <t>Professora de História</t>
  </si>
  <si>
    <t>História da América</t>
  </si>
  <si>
    <t>Desenvolver projetos de pesquisa e ferramentas digitais que integrem bancos de dados e acervos sobre a Bacia do Rio da Prata.</t>
  </si>
  <si>
    <t>Produção, divulgação e publicação de pesquisa e produtos digitais</t>
  </si>
  <si>
    <t>habilidades de convivência, aprofundamento de conhecimentos.</t>
  </si>
  <si>
    <t>professor</t>
  </si>
  <si>
    <t>educação, biologia celular, bioquimica, genética, zoologia, botânica e ecologia</t>
  </si>
  <si>
    <t>Melhoria do meu desempenho como docente</t>
  </si>
  <si>
    <t>SD - conselhos e recomendações</t>
  </si>
  <si>
    <t>Necessário revisitar capacidades de pesquisa em literatura, especialmente a fim de possibilitar a organização de proejto e/ou grupo de pesquisa.</t>
  </si>
  <si>
    <t>Professores de Língua Portuguesa e Literatura</t>
  </si>
  <si>
    <t>Comparações entre obras literárias e com adaptações audiovisuais.</t>
  </si>
  <si>
    <t>Construir, mobilizar e manter redes confiáveis e abertas com stakeholders que são, ou podem vir a se tornar, atores importantes para o alcance dos objetivos estratégicos da organização</t>
  </si>
  <si>
    <t>Fomentar projetos de pesquisa na instituição, além de parcerias que promovam a visibilidade da instituição na região.</t>
  </si>
  <si>
    <t>Necessidade de atualização relativa a saberes e temáticas que permeiam o universo do público atendido pela escola</t>
  </si>
  <si>
    <t>Psicologia, servidores atuantes no apoio as/aos estudantes</t>
  </si>
  <si>
    <t>Saúde Publica</t>
  </si>
  <si>
    <t>Bem-estar e saúde mental, gênero e diversidade, impacto das tecnologias na saúde mental, psicologia e educação, atualização em psicologia</t>
  </si>
  <si>
    <t>Aprimoramento do atendimento prestado ao público, possibilitando novas soluções e a proposição de intervenções que proporcionem o apoio em saúde mental e bem estar da comunidade</t>
  </si>
  <si>
    <t>Necessito ampliar meus conhecimentos acerca de aquecimento global, botânica, zoologia, neurociências e hortas escolares</t>
  </si>
  <si>
    <t>Suscitar e encorajar ideias de vanguarda e novas formas de se trabalhar,  adotando medidas incrementais ou disruptivas para que a organização  responda adequadamento ao contexto e se prepare  para cenários futuros</t>
  </si>
  <si>
    <t>Melhoria da qualidade das minhas aulas e do trabalho com os estudantes de inclusão.</t>
  </si>
  <si>
    <t>Participação em cursos e eventos acadêmicos visando a melhoria do ensino de línguas e suas literaturas no cursos técnicos integrados e superior.</t>
  </si>
  <si>
    <t>Docentes da área de Letras</t>
  </si>
  <si>
    <t>Linguística Aplicada</t>
  </si>
  <si>
    <t>Ensino de inglês e português visando as necessidades específicas da comunidade acadêmica.</t>
  </si>
  <si>
    <t>"Planejamento de aulas a fim de atender as necessidades especificas do campus na área de linguagens.
"</t>
  </si>
  <si>
    <t>ENSINO MÉDIO</t>
  </si>
  <si>
    <t>Formação de Mediadores de Leitura</t>
  </si>
  <si>
    <t>https://www.escolavirtual.gov.br/curso/853</t>
  </si>
  <si>
    <t>"Docentes da área de Letras
"</t>
  </si>
  <si>
    <t>"Ensino de inglês e português visando as necessidades específicas da comunidade acadêmica. 
"</t>
  </si>
  <si>
    <t>Planejamento de aulas a fim de atender as necessidades especificas do campus na área de linguagens.</t>
  </si>
  <si>
    <t>Qualificação no campo da pesquisa e na prática docente na área de Tecnologia da Informação e Computação Aplicada.</t>
  </si>
  <si>
    <t>Docente EBTT - área de tecnologia da informação</t>
  </si>
  <si>
    <t>Computação móvel e ubíqua, computação aplicada, redes de computadores, ciência de dados, inteligência artificial</t>
  </si>
  <si>
    <t>Computação aplicada - doutorado</t>
  </si>
  <si>
    <t>Temáticas relacionadas a inclusão, LIBRAS, comunicação não violenta, permanência e êxito escolar</t>
  </si>
  <si>
    <t>servidores técnicos administrativos em educação</t>
  </si>
  <si>
    <t>Política Pública e População</t>
  </si>
  <si>
    <t>Inclusão escolar, comunicação não violenta e políticas públicas.</t>
  </si>
  <si>
    <t>Diminuição no percentual de evasão escolar e aumento no percentual de êxito dos nossos alunos.</t>
  </si>
  <si>
    <t>Escolas ON, Violências OFF: Educação para Segurança Online de Meninas</t>
  </si>
  <si>
    <t>https://www.escolavirtual.gov.br/curso/1341</t>
  </si>
  <si>
    <t>Câmpus Jaguarão</t>
  </si>
  <si>
    <t>Conhecer as inovações e o estado da arte das diversas áreas de conhecimento com objetivo de incorporar ao dia a dia</t>
  </si>
  <si>
    <t>Docentes e TAEs</t>
  </si>
  <si>
    <t>Novas formas de ensino e aprendizado</t>
  </si>
  <si>
    <t>Incorporar novas práticas e saberes ao dia a dia</t>
  </si>
  <si>
    <t>criatividade e inovação aplicada ao serviço público |  inovações em tecnologia educacional</t>
  </si>
  <si>
    <t>https://www.escolavirtual.gov.br/curso/467 |  https://www.escolavirtual.gov.br/curso/511</t>
  </si>
  <si>
    <t>Cursos de formação</t>
  </si>
  <si>
    <t>Função Pública</t>
  </si>
  <si>
    <t>Direitos e deveres do servidor</t>
  </si>
  <si>
    <t>Trabalho mais tranquilo</t>
  </si>
  <si>
    <t>-</t>
  </si>
  <si>
    <t>Especialização no firewall fortgate</t>
  </si>
  <si>
    <t>Tecnologia</t>
  </si>
  <si>
    <t>Firewall fortgate</t>
  </si>
  <si>
    <t>Segurança e performance</t>
  </si>
  <si>
    <t>Câmpus Lajeado</t>
  </si>
  <si>
    <t>Acredito que como professora EBTT, pretendo aprender, aprimorar e atualizar conhecimentos na minha área de formação que é a Química e na Educação.</t>
  </si>
  <si>
    <t>Os professionais da educação necessitam de constante desenvolvimento, pois estamos diariamente enfrentando desafios por lidarmos com público variado, sejam por condições socioeconômicas, psicológicas ou culturais. A evolução deve ser constante.</t>
  </si>
  <si>
    <t>Outro - não especificado</t>
  </si>
  <si>
    <t>Química Ambiental</t>
  </si>
  <si>
    <t>Atualizar as aulas ministradas, visando a permanência e o êxito dos estudantes;</t>
  </si>
  <si>
    <t>Adquirir conhecimentos na área de ciência de dados</t>
  </si>
  <si>
    <t>Técnicos Administrativos na área de TI</t>
  </si>
  <si>
    <t>Ciência de Dados</t>
  </si>
  <si>
    <t>Atualização de conhecimento na área de TI sobre tecnologias emergentes.</t>
  </si>
  <si>
    <t>introdução à ciência de dados - conceitos e ferramentas |  introdução à ciência de dados - descoberta de tópicos em texto |  introdução à ciência de dados - estatística essencial</t>
  </si>
  <si>
    <t>https://www.escolavirtual.gov.br/curso/976 |  https://www.escolavirtual.gov.br/curso/1172 |  https://www.escolavirtual.gov.br/curso/1211</t>
  </si>
  <si>
    <t>TAES na área de TI</t>
  </si>
  <si>
    <t>Agentes públicos necessitam conhecer e executar estratégias para lidar com emoções pessoais e interpessoais</t>
  </si>
  <si>
    <t>Servidores</t>
  </si>
  <si>
    <t>Gestão de Pessoas</t>
  </si>
  <si>
    <t>Inteligência emocional</t>
  </si>
  <si>
    <t>Autoregular suas emoções de modo a construir uma cultura organizacional fundada em valores humanos, reconhecendo intimamente suas forças e fraquezas de ordem comportamental</t>
  </si>
  <si>
    <t>Possibilidade do servidor autogerir suas emoções e expressá-las de maneira funcional para consigo e em sociedade, que permite a construção de uma mentalidade de crescimento e atuação de maneira produtiva e congruente na carreira e vida pessoal.</t>
  </si>
  <si>
    <t>inteligência emocional |  inteligencia emocional |  emotional intelligence</t>
  </si>
  <si>
    <t>https://www.escolavirtual.gov.br/curso/318 |  https://www.escolavirtual.gov.br/curso/627 |  https://www.escolavirtual.gov.br/curso/626</t>
  </si>
  <si>
    <t>Aplicar tecnologias digitais e inteligência artificial na melhoria de processos, serviços e atendimento aos usuários da biblioteca.</t>
  </si>
  <si>
    <t>Bibliotecário-documentalista</t>
  </si>
  <si>
    <t>Inteligência artificial, automação, ferramentas digitais, análise de dados e inovação aplicadas às bibliotecas e aos serviços de informação.</t>
  </si>
  <si>
    <t>Integração ética e eficiente de tecnologias digitais e inteligência artificial aos processos da biblioteca, ampliando a agilidade das rotinas, a inovação dos serviços e a qualidade do atendimento.</t>
  </si>
  <si>
    <t>Aprender a fazer os planos de entregas e a pactuar planos de trabalho para organizar o trabalho e alcançar resultados do PGD.</t>
  </si>
  <si>
    <t>Servidores que executam PGD e chefias</t>
  </si>
  <si>
    <t>Estratégia, Projetos e Processos</t>
  </si>
  <si>
    <t>Fundamentos e operacionalização do Programa de Gestão e Desempenho - PGD</t>
  </si>
  <si>
    <t>Servidores poderão compreender os caminhos para a formalização do PGD, os desafios envolvidos para a implementação e como o Programa afeta as entregas à comunidade interna e externa.</t>
  </si>
  <si>
    <t>planejamento da contratação de soluções de tic</t>
  </si>
  <si>
    <t>https://www.escolavirtual.gov.br/curso/343</t>
  </si>
  <si>
    <t>Aprimorar conhecimentos de redes de computadores e infraestrutura de TI</t>
  </si>
  <si>
    <t>Infraestrutura de TI, Redes</t>
  </si>
  <si>
    <t>Melhoria da rede do instituto.</t>
  </si>
  <si>
    <t>TAEs na área de TI</t>
  </si>
  <si>
    <t>Melhoria na qualidade da rede do instituto.</t>
  </si>
  <si>
    <t>Aprimorar conhecimentos em Gestão contemporânea das organizações e os Grandes desafios da sociedade, na linha Liderança e Comportamento Organizacional</t>
  </si>
  <si>
    <t>Perfil de Docência e de atuação em Gestão: coordenação pedagógica/coordenação de cursos e de polo.</t>
  </si>
  <si>
    <t>"Gestão contemporânea das organizações e os Grandes desafios da sociedade.
Liderança e Comportamento Organizacional."</t>
  </si>
  <si>
    <t>Construir sua identidade de líder, empregando o  autoconhecimento e a inteligência emocional</t>
  </si>
  <si>
    <t>Aprimoramento das atividades e habilidades de ensino, pesquisa e gestão.</t>
  </si>
  <si>
    <t>Liderança como Essência da Gestão |  gestão do conhecimento - teoria e práticas |  liderança e gestão de equipes |  Liderança e Gestão no Trabalho Híbrido</t>
  </si>
  <si>
    <t>SUAP(ENAP) |  EVG(ENAP) |  EVG(ENAP) |  EVG(Enap)</t>
  </si>
  <si>
    <t>https://suap.enap.gov.br/portaldoaluno/curso/2009/ |  https://www.escolavirtual.gov.br/curso/904 |  https://www.escolavirtual.gov.br/curso/373 |  https://www.escolavirtual.gov.br/curso/1350</t>
  </si>
  <si>
    <t>Aprimorar conhecimentos em Matemática Financeira para tornar as aulas mais práticas e contextualizadas no ensino médio integrado e no ensino superior</t>
  </si>
  <si>
    <t>Ensino de Matemática Financeira aplicada ao cotidiano, abordando juros, fluxo de caixa, valor presente e sistemas de amortização.</t>
  </si>
  <si>
    <t>Melhoria na qualidade do ensino, com aulas mais contextualizadas, contribuindo para a formação integral dos estudantes do ensino médio integrado e do ensino superior.</t>
  </si>
  <si>
    <t>Elaboração de Projetos Escolares com Educação Financeira |  Educação Financeira Pessoal</t>
  </si>
  <si>
    <t>https://www.escolavirtual.gov.br/curso/1181 |  https://www.escolavirtual.gov.br/curso/1076</t>
  </si>
  <si>
    <t>Aprimorar conhecimentos em mídias sociais e comunicação digital para criar conteúdos atrativos e fortalecer a divulgação institucional.</t>
  </si>
  <si>
    <t>Chefe de Gabinete da Direção-geral</t>
  </si>
  <si>
    <t>Comunicação Institucional</t>
  </si>
  <si>
    <t>Comunicação institucional com foco em estratégias digitais, redes sociais e divulgação institucional do câmpus.</t>
  </si>
  <si>
    <t>Melhoria da comunicação institucional, com maior alcance e engajamento nas mídias sociais, fortalecendo a imagem do câmpus e a divulgação de ações, cursos, eventos e serviços à comunidade.</t>
  </si>
  <si>
    <t>uso de mídias sociais na comunicação institucional</t>
  </si>
  <si>
    <t>https://www.escolavirtual.gov.br/curso/445</t>
  </si>
  <si>
    <t>Aprimorar conhecimentos em programação, lógica e estruturas de dados para aplicar de forma prática e inovadora no ensino.</t>
  </si>
  <si>
    <t>Programação aplicada ao ensino, com foco em lógica, algoritmos e resolução de problemas.</t>
  </si>
  <si>
    <t>Fortalecimento do ensino de programação na instituição, com ampliação de práticas inovadoras, melhoria da aprendizagem dos estudantes e maior alinhamento às metas de formação técnica e tecnológica.</t>
  </si>
  <si>
    <t>introdução à ciência de dados - conceitos e ferramentas |  introdução à ciência de dados - descoberta de tópicos em texto</t>
  </si>
  <si>
    <t>https://www.escolavirtual.gov.br/curso/976 |  https://www.escolavirtual.gov.br/curso/1172</t>
  </si>
  <si>
    <t>Aprimorar conhecimentos na área de computação em nuvem</t>
  </si>
  <si>
    <t>Atualização do conhecimento dos TAEs em tecnologias emergentes.</t>
  </si>
  <si>
    <t>Aprimorar conhecimentos teórico-metodológicos sobre concepção, estruturação, validação e avaliação de produtos educacionais.</t>
  </si>
  <si>
    <t>Servidores públicos docentes e técnicos-administrativos em educação que atuam na elaboração, implementação e avaliação de produtos educacionais no âmbito do ensino, da pesquisa e da extensão.</t>
  </si>
  <si>
    <t>Desenvolvimento, validação e avaliação de produtos educacionais na Educação Profissional e Tecnológica</t>
  </si>
  <si>
    <t>Qualidade técnica e metodológica dos produtos educacionais desenvolvidos, com ampliação do impacto pedagógico e fortalecimento dos indicadores de ensino e extensão. Melhoria dos resultados de aprendizagem e alinhamento das práticas pedagógicas BNCC</t>
  </si>
  <si>
    <t>Educação Museal I - Referencial Teórico |  metodologias ativas</t>
  </si>
  <si>
    <t>EVG(Enap) |  EVG(ENAP)</t>
  </si>
  <si>
    <t>https://www.escolavirtual.gov.br/curso/953 |  https://www.escolavirtual.gov.br/curso/628</t>
  </si>
  <si>
    <t>Aprimorar conhecimentos, habilidades e práticas contemplando desenvolvimento de coleções, representação e organização da informação.</t>
  </si>
  <si>
    <t>Atualização técnico-profissional em gestão de bibliotecas, acervos, serviços, organização da informação, atendimento aos usuários e tendências.</t>
  </si>
  <si>
    <t>Aprimoramento da qualidade, da atualização e da padronização dos serviços bibliotecários, com maior eficiência na gestão do acervo, na organização da informação, no atendimento e no apoio às atividades de ensino, pesquisa e extensão.</t>
  </si>
  <si>
    <t>Aprimorar o planejamento, a execução e a avaliação de ações culturais, projetos literários e práticas de mediação da leitura.</t>
  </si>
  <si>
    <t>Mediação da leitura, literatura, ação cultural, formação de leitores, memória, patrimônio, diversidade e inclusão em bibliotecas.</t>
  </si>
  <si>
    <t>Ampliação e qualificação das ações culturais, literárias e de mediação da leitura, fortalecendo a formação de leitores, a diversidade, a inclusão e a integração da biblioteca com o ensino, a pesquisa e a extensão.</t>
  </si>
  <si>
    <t>Aprimorar os conhecimentos sobre desfazimento de bens e materiais</t>
  </si>
  <si>
    <t>Servidores que trabalham na área de almoxarifado e patrimônio</t>
  </si>
  <si>
    <t>Desfazimento de bens e materiais</t>
  </si>
  <si>
    <t>"
Melhoria na gestão patrimonial e nos fluxos de processo de acordo com os diferentes tipos de materiais/bens a serem avaliados/destinados"</t>
  </si>
  <si>
    <t>Aprofundar conhecimentos em robótica e em linguagem de programação.</t>
  </si>
  <si>
    <t>Desenvolvimento de competências em robótica e linguagem de programação aplicadas à prática pedagógica.</t>
  </si>
  <si>
    <t>Ampliação de práticas inovadoras com robótica e programação, fortalecendo a educação tecnológica, aumentando o engajamento dos estudantes e contribuindo para a melhoria dos indicadores de ensino e dos objetivos institucionais.</t>
  </si>
  <si>
    <t>Aprofundar conhecimetnos e habilidades na área da docência, competências socioemocionais, recursos humanos e qualidade de vida no trabalho.</t>
  </si>
  <si>
    <t>Servidores docentes e TAEs</t>
  </si>
  <si>
    <t>Gerenciamento pessoal e profissional</t>
  </si>
  <si>
    <t>Melhoria do gerencimento de equipes.</t>
  </si>
  <si>
    <t>O futuro do trabalho: soft skills e bem-estar |  Desenvolvimento de Equipes |  Habilidades de Gestão de Pessoas</t>
  </si>
  <si>
    <t>SUAP(ENAP) |  SUAP(ENAP) |  SUAP(ENAP)</t>
  </si>
  <si>
    <t>https://suap.enap.gov.br/portaldoaluno/curso/2059/ |  https://suap.enap.gov.br/portaldoaluno/curso/2760/ |  https://suap.enap.gov.br/portaldoaluno/curso/2023/</t>
  </si>
  <si>
    <t>Atualização de conhecimentos na área educacional, inclusão, matemática recreativa, educação matemática, história da educação matemática e pesquisa.</t>
  </si>
  <si>
    <t>Professores EBTT</t>
  </si>
  <si>
    <t>Educação Inclusiva; Matemática Recreativa; Educação Matemática; História da Educação Matemática.</t>
  </si>
  <si>
    <t>Melhor atuação profissional na docência e na pesquisa no IFSul.</t>
  </si>
  <si>
    <t>Atualização de conhecimentos para desenvolvimento de processos de ensino e aprendizagem no ensino médio integrado e no ensino superior.</t>
  </si>
  <si>
    <t>Conhecimentos e conteúdos matemáticos aplicados ao ensino médio integrado e/ou ao ensino superior, com foco em qualidade pedagógica.</t>
  </si>
  <si>
    <t>Aprimoramento da qualidade do ensino de Matemática, com impacto positivo na aprendizagem dos estudantes, contribuindo para o fortalecimento institucional.</t>
  </si>
  <si>
    <t>Estilos de Aprendizagem |  Formação de Gestores Escolares do Programa Aprender Valor</t>
  </si>
  <si>
    <t>https://www.escolavirtual.gov.br/curso/434 |  https://www.escolavirtual.gov.br/curso/1071</t>
  </si>
  <si>
    <t>Atualizar conhecimentos sobre o uso da informática no ensino e aprendizagem da Matemática.</t>
  </si>
  <si>
    <t>Uso de tecnologias digitais e recursos de informática aplicados ao ensino da Matemática.</t>
  </si>
  <si>
    <t>Aulas mais inovadoras, com maior engajamento dos estudantes e uso de tecnologias digitais, contribuindo para a melhoria dos resultados educacionais.</t>
  </si>
  <si>
    <t>Atualizar e aprofundar os conhecimentos em Administração de modo a melhorar as entregas pertinentes à formação nos níveis de EMI, Tecnol. e Pós-Grad.</t>
  </si>
  <si>
    <t>Formação em nível de Doutorado</t>
  </si>
  <si>
    <t>Desenvolvimento de pesquisas, orientações e extensão no campo de Gestão e Negócios, e aprimoramento da aprendizagem dos estudantes da instituição e da comunidade externa.</t>
  </si>
  <si>
    <t>Convênios de Educação, Ciência, Tecnologia e Inovação: Atos Preparatórios |  Convênios de Educação, Ciência, Tecnologia e Inovação - ECTI: Execução |  Desenvolvendo Times de Alta Performance</t>
  </si>
  <si>
    <t>https://www.escolavirtual.gov.br/curso/655 |  https://www.escolavirtual.gov.br/curso/651 |  https://www.escolavirtual.gov.br/curso/356</t>
  </si>
  <si>
    <t>Desenvolver competências avançadas de pesquisa e produção científica para qualificar a atuação profissional e institucional.</t>
  </si>
  <si>
    <t>Gestão da Informação e do Conhecimento</t>
  </si>
  <si>
    <t>Formação doutoral em Ciência da Informação, Biblioteconomia, Educação ou área interdisciplinar relacionada à atuação profissional.</t>
  </si>
  <si>
    <t>Produção e aplicação de conhecimento científico avançado para desenvolver pesquisas, inovar serviços, subsidiar políticas institucionais e compartilhar conhecimentos relacionados às bibliotecas, à informação e à educação.</t>
  </si>
  <si>
    <t>Desenvolver conhecimentos críticos sobre a área de Educação, em nível de Doutorado, para contribuir com o planejamento do Campus e do Instituto.</t>
  </si>
  <si>
    <t>Políticas Públicas</t>
  </si>
  <si>
    <t>Desenvolver as servidoras e os servidores para a implementação da Estratégia Institucional</t>
  </si>
  <si>
    <t>GT - competências e níveis de proficiência</t>
  </si>
  <si>
    <t>Desenvolver novos saberes, processos ou ferramentas relacionadas a Engenharia Elétrica e/ou Automação Industrial</t>
  </si>
  <si>
    <t>Análise de dados e/ou desenvolvimento de saberes na área</t>
  </si>
  <si>
    <t>Qualificação no processo de pesquisa</t>
  </si>
  <si>
    <t>Gestão de almoxarifado</t>
  </si>
  <si>
    <t>Servidores com atividades na área de patrimônio e almoxarifado</t>
  </si>
  <si>
    <t>Administração de materiais / Logística</t>
  </si>
  <si>
    <t>Atualização das práticas e métodos relacionados à gestão de materiais da instituição</t>
  </si>
  <si>
    <t>Inteligência Artificial</t>
  </si>
  <si>
    <t>Técnicos administrativos na área de TI</t>
  </si>
  <si>
    <t>Desenvolvimento de conhecimentos na área de Inteligência Artificial</t>
  </si>
  <si>
    <t>a história da ia |  inteligência artificial generativa</t>
  </si>
  <si>
    <t>https://www.escolavirtual.gov.br/curso/1088 |  https://www.escolavirtual.gov.br/curso/1091</t>
  </si>
  <si>
    <t>Questionar abordagens convencionais na solução de problemas</t>
  </si>
  <si>
    <t>Necessito aprimorar e aprofundar conhecimentos, habilidades e atitudes nas áreas de Administração, Marketing, Negócios, Comunicação e Oratória.</t>
  </si>
  <si>
    <t>Servidoras/es públicas/os que atuam na área educacional, especialmente docentes e profissionais técnico-administrativos vinculados ao ensino, planejamento acadêmico e gestão de processos educacionais.</t>
  </si>
  <si>
    <t>O atendimento dessa necessidade de aprendizagem resultará em qualificação das práticas pedagógicas, gerenciais e comunicacionais desenvolvidas no âmbito institucional, contribuindo diretamente para o alcance das metas organizacionais.</t>
  </si>
  <si>
    <t>Para servidores em cargos de gestão é fundamental o domínio de saberes e técnicas atualizadas de liderança, voltados ao contexto do serviço público.</t>
  </si>
  <si>
    <t>Liderança e gestão de equipe</t>
  </si>
  <si>
    <t>Conduzir as pessoas ao encontro da a visão, missão e objetivos organizacionais</t>
  </si>
  <si>
    <t>Entender a  importância da liderança no trabalho em equipe e na tomada de decisões, conduzindo as pessoas ao encontro da visão, missão e objetivos organizacionais em um ambiente de trabalho saudável</t>
  </si>
  <si>
    <t>liderança e gestão de equipes |  Liderança como Essência da Gestão |  A prática sistêmica do gerente de alto desempenho</t>
  </si>
  <si>
    <t>EVG(ENAP) |  SUAP(ENAP) |  SUAP(ENAP)</t>
  </si>
  <si>
    <t>https://www.escolavirtual.gov.br/curso/373 |  https://suap.enap.gov.br/portaldoaluno/curso/2009/ |  https://suap.enap.gov.br/portaldoaluno/curso/2649/</t>
  </si>
  <si>
    <t>Retornar à academia para aperfeiçoar na área da engenharia, aprimorando conceitos, ampliando e atualizando aptidões docentes/acadêmicas</t>
  </si>
  <si>
    <t>Professor(a) da carreira EBTT</t>
  </si>
  <si>
    <t>Processos de Fabricação</t>
  </si>
  <si>
    <t>Tecnologias inovadoras de métodos industriais que transformam matérias-primas em produtos acabados</t>
  </si>
  <si>
    <t>Difusão de conhecimentos desenvolvidos na área da engenharia</t>
  </si>
  <si>
    <t>Segurança da informação</t>
  </si>
  <si>
    <t>Segurança da Informação</t>
  </si>
  <si>
    <t>Melhoria da segurança de informação do câmpus</t>
  </si>
  <si>
    <t>Privacidade e Segurança da Informação(trilha) |  segurança cibernética: controles 7 a 12 do cis controls |  fundamentos da segurança cibernética - introdução ao cis controls</t>
  </si>
  <si>
    <t>https://www.escolavirtual.gov.br/trilha/246 |  https://www.escolavirtual.gov.br/curso/1132 |  https://www.escolavirtual.gov.br/curso/1153</t>
  </si>
  <si>
    <t>Melhoria da segurança de informação do câmpus.</t>
  </si>
  <si>
    <t>Câmpus Novo Hamburgo</t>
  </si>
  <si>
    <t>Aprimorar conhecimentos e habilidades no uso de ferramentas de Inteligência Artificial Generativa</t>
  </si>
  <si>
    <t>Docentes da carreira EBTT que atuam em cursos técnicos e superiores, desenvolvendo atividades de ensino, pesquisa, extensão, orientação acadêmica e produção de materiais didáticos, especialmente nas áreas de Engenharia, Automação, Mecatrônica, Eletrônica e Tecnologias da Informação.</t>
  </si>
  <si>
    <t>Inteligência Artificial Generativa aplicada ao ensino, à produção de materiais didáticos, à avaliação da aprendizagem e à pesquisa científica.</t>
  </si>
  <si>
    <t>Aprimorar a qualidade do ensino por meio da produção de materiais didáticos inovadores e personalizados, otimizar o planejamento e a avaliação da aprendizagem, ampliar a utilização de recursos digitais, fortalecer as atividades de p&amp;e</t>
  </si>
  <si>
    <t>ACE - programas de coaching e mentoring</t>
  </si>
  <si>
    <t>aprimorar e atualizar conhecimentos nas áreas de manutenção industrial, soldagem, fabricação mecânica por processos convencionais, Fabricação por CNC</t>
  </si>
  <si>
    <t>professores da área de mecânica industrial</t>
  </si>
  <si>
    <t>Fabricação Mecânica por processos convencionais e por CNC</t>
  </si>
  <si>
    <t>AVALIAR: quando se precisa checar ou apreciar criticamente o conteúdo que será aprendido</t>
  </si>
  <si>
    <t>melhoria no processo ensino-aprendizagem</t>
  </si>
  <si>
    <t>Aprofundar conhecimentos sobre inteligências artificiais e suas implicações pedagógicas no ensino médio técnico.</t>
  </si>
  <si>
    <t>Professores da educação básica que atuam no ensino médio técnico.</t>
  </si>
  <si>
    <t>Uso de inteligências artificiais e suas implicações no ensino médio técnico com ênfase na Aprendizagem Baseada em Problemas (ABP).</t>
  </si>
  <si>
    <t>Melhoria da qualidade do ensino técnico ofertado, com práticas pedagógicas inovadoras e alinhadas às demandas tecnológicas contemporâneas, contribuindo para a formação de estudantes para o trabalho com crescente presença de inteligências artificiais.</t>
  </si>
  <si>
    <t>a história da ia |  inteligência artificial para simplificar o dia a dia |  inovações em tecnologia educacional</t>
  </si>
  <si>
    <t>https://www.escolavirtual.gov.br/curso/1088 |  https://www.escolavirtual.gov.br/curso/861 |  https://www.escolavirtual.gov.br/curso/511</t>
  </si>
  <si>
    <t>Atualização nos procedimentos de compras e contratações de serviços, tendo em vista a mudança da lei, para melhor atuação e orientação dos requerentes</t>
  </si>
  <si>
    <t>Taes e docentes que tem necessidade de atuar direta e indiretamente nos processos de aquisição e contração d serviços, para terem conhecimentos dos trâmites, alterações e demais informações necessárias para as contratações de serviços e aquisição de materiais.</t>
  </si>
  <si>
    <t>Compras públicas e licitações</t>
  </si>
  <si>
    <t>Melhoria nos processos de compras, melhor orientação para setores demandantes.</t>
  </si>
  <si>
    <t>Elaboração de termos de referência para contratação de bens e serviços na Nova Lei de Licitações |  Nova Lei de Licitações: modalidade e seleção de fornecedores |  Enap Aqui! Licitações e Contratos</t>
  </si>
  <si>
    <t>EVG |  EVG |  SUAP</t>
  </si>
  <si>
    <t>https://www.escolavirtual.gov.br/curso/941 |  https://www.escolavirtual.gov.br/curso/439 |  https://suap.enap.gov.br/vitrine/curso/2517</t>
  </si>
  <si>
    <t>Atuar de forma lícita, com base nas novas regulamentações, atualizações e adquirir novos conhecimentos e aprimorar os existentes.</t>
  </si>
  <si>
    <t>Servidores público efetivos, que atuam na área administrativa nas áreas de planejamento e de compras públicas</t>
  </si>
  <si>
    <t>Planejamento de compras públicas e Licitações</t>
  </si>
  <si>
    <t>Melhor destinação dos recursos públicos por meio do planejamento estratégico, melhorar na prática os processos de compras e contratações públicas</t>
  </si>
  <si>
    <t>conhecimento na área de mecânica industrial e manutenção Industrial</t>
  </si>
  <si>
    <t>Docentes da área de mecânica industrial</t>
  </si>
  <si>
    <t>Processo de Fabricação e Manutenção Industrial</t>
  </si>
  <si>
    <t>melhoria na aprendizagem</t>
  </si>
  <si>
    <t>conhecimentos didáticos e pedagógicos para ensino das disciplinas da área das ciências da narureza</t>
  </si>
  <si>
    <t>professores da área das ciências da natureza</t>
  </si>
  <si>
    <t>aprimorar o conhecimento em ciências e na didática das Ciências da Natureza</t>
  </si>
  <si>
    <t>melhoria na qualidade da aprendizagem na área das ciências da natureza pelos estudantes</t>
  </si>
  <si>
    <t>Criação de desenhos vetoriais</t>
  </si>
  <si>
    <t>Técnico em eletrônica/eletromecânica/informática</t>
  </si>
  <si>
    <t>Desenho de Produto</t>
  </si>
  <si>
    <t>Conceitos básicos sobre Inkscape</t>
  </si>
  <si>
    <t>Criação de desenhos vetoriais para usar em máquinas de corte a laser para a fabricação de peças</t>
  </si>
  <si>
    <t>Impressão 3D</t>
  </si>
  <si>
    <t>Técnico em eletrônica/eletromecânica/mecânica</t>
  </si>
  <si>
    <t>noções introdutórias sobre impressão 3D</t>
  </si>
  <si>
    <t>Fabricação de peças/produtos para a manutenção do câmpus</t>
  </si>
  <si>
    <t>Inteligência artificial</t>
  </si>
  <si>
    <t>Uso da Inteligência Artificial na Educação e no Mercado de Trabalho</t>
  </si>
  <si>
    <t>Uso eficiente de recursos tecnológicos</t>
  </si>
  <si>
    <t>Inteligência Artificial Generativa |  A História da IA |  Inteligencia artificial generativa - ESPAÑOL</t>
  </si>
  <si>
    <t>https://www.escolavirtual.gov.br/curso/1091 |  https://www.escolavirtual.gov.br/curso/1088 |  https://www.escolavirtual.gov.br/curso/1177</t>
  </si>
  <si>
    <t>Liderança, inovação,  gestão e empreendedorismo,  docência</t>
  </si>
  <si>
    <t>Docentes da área adm</t>
  </si>
  <si>
    <t>Gestão da inovação e liderança</t>
  </si>
  <si>
    <t>Aplicação em projetos dentro da área que atuo no IFSUL</t>
  </si>
  <si>
    <t>Liderança como Essência da Gestão |  Habilidades de Gestão de Pessoas |  Liderança e Gestão no Trabalho Híbrido</t>
  </si>
  <si>
    <t>SUAP(ENAP) |  SUAP(ENAP) |  EVG(Enap)</t>
  </si>
  <si>
    <t>https://suap.enap.gov.br/portaldoaluno/curso/2009/ |  https://suap.enap.gov.br/portaldoaluno/curso/2023/ |  https://www.escolavirtual.gov.br/curso/1350</t>
  </si>
  <si>
    <t>Melhorar desempenho/otimização nos processo de contratações públicas.</t>
  </si>
  <si>
    <t>Técnico Administrativo da área administrativa/técnica.</t>
  </si>
  <si>
    <t>Contratação Direta, Dispensa e Inexigibilidade - Elaboração da Pesquisa de Preços e os Critérios com o Uso da Inteligência Artificial (IA).</t>
  </si>
  <si>
    <t>Eficiência e eficácia na realização dos processos de licitação e contratos.</t>
  </si>
  <si>
    <t>planejamento da contratação de soluções de tic |  contratação e fiscalização de obras públicas |  Contratações Públicas: Planejamento da Contratação(trilha)</t>
  </si>
  <si>
    <t>https://www.escolavirtual.gov.br/curso/343 |  https://www.escolavirtual.gov.br/curso/949 |  https://www.escolavirtual.gov.br/trilha/178</t>
  </si>
  <si>
    <t>Planilhas eletrônicas e editores de texto</t>
  </si>
  <si>
    <t>Técnico em eletrônica</t>
  </si>
  <si>
    <t>Inserir e analisar dados em planilhas eletrônicas e editores de textos</t>
  </si>
  <si>
    <t>Melhor tomada de decisões</t>
  </si>
  <si>
    <t>PROFESSORA EBTT - LETRAS PORTUGUÊS/INGLÊS E LETRAS PORTUGUES</t>
  </si>
  <si>
    <t>educação/linguística/língua estrangeira/literatura</t>
  </si>
  <si>
    <t>Identificar a repercussão de suas ações para o êxito ou alcance dos objetivos estabelecidos pelo grupo</t>
  </si>
  <si>
    <t>Aperfeiçoamento e atualização em temáticas da educação/linguística/língua estrangeira, as quais estão em constante mudança, com impacto positivo na execução de projetos de ensino, pesquisa e extensão.</t>
  </si>
  <si>
    <t>Soldagem com Eletrodo Revestido</t>
  </si>
  <si>
    <t>Mecânica dos Sólidos</t>
  </si>
  <si>
    <t>Técnicas de Soldagem e tipos de soldas</t>
  </si>
  <si>
    <t>Manutenção de peças e equipamentos</t>
  </si>
  <si>
    <t>Uso da IA na educação</t>
  </si>
  <si>
    <t>Maior qualidade na educação ofertada</t>
  </si>
  <si>
    <t>Formação de Professores do Programa Aprender Valor |  Formação de Gestores Escolares do Programa Aprender Valor |  FluêncIA Educadores</t>
  </si>
  <si>
    <t>https://www.escolavirtual.gov.br/curso/1072 |  https://www.escolavirtual.gov.br/curso/1071 |  https://www.escolavirtual.gov.br/curso/1419</t>
  </si>
  <si>
    <t>Câmpus Passo Fundo</t>
  </si>
  <si>
    <t>Aprimoramento constante dos sistemas que utilizamos para desenvolver as compras e licitações e também para produção de documentos para os processos.</t>
  </si>
  <si>
    <t>Servidores que trabalham com compras e licitações.</t>
  </si>
  <si>
    <t>Compras e licitações</t>
  </si>
  <si>
    <t>Eficiência nos processos de compra e licitações.</t>
  </si>
  <si>
    <t>Aprimoramento dos conhecimentos em compras e licitações e gestão administrativa.</t>
  </si>
  <si>
    <t>Compras e licitações e gestão administrativa.</t>
  </si>
  <si>
    <t>Eficiência nos processos de compra e licitações e gestão administrativa.</t>
  </si>
  <si>
    <t>Aprimorar meus conhecimentos sobre planejamento estratégico, gestão pública, governança, contratações públicas e gestão orçamentária e financeira.</t>
  </si>
  <si>
    <t>Servidores técnico administrativos atuando em atividades administrativas vinculadas ao departamento de administração e planejamento</t>
  </si>
  <si>
    <t>Ciências Contábeis</t>
  </si>
  <si>
    <t>Administração Pública</t>
  </si>
  <si>
    <t>Aprimoramento do planejamento e da gestão administrativa, aumentando a eficiência na aplicação dos recursos públicos.</t>
  </si>
  <si>
    <t>Aprimorar minha atuação como professor no âmbito da Educação Especial e Inclusiva.</t>
  </si>
  <si>
    <t>Ensino Básico, Técnico e Tecnológico.</t>
  </si>
  <si>
    <t>Ampliação e melhoria na qualidade e efetividade das práticas de ensino, pesquisa e extensão.</t>
  </si>
  <si>
    <t>RSC - conteúdo gerado pelo usuário a partir de discussões, bate-papos, fóruns, blogs</t>
  </si>
  <si>
    <t>Aprimorar o atendimento aos estudantes e comunidade acadêmica em temáticas relacionadas ao campo da Psicologia Educacional e Psicologia Social.</t>
  </si>
  <si>
    <t>Setor de Psicologia</t>
  </si>
  <si>
    <t>Psicologia do Desenvolvimento, Psicologia Escolar, Inteligência Emocional, Psicologia Cognitiva, Neurociências, Direitos Humanos.</t>
  </si>
  <si>
    <t>Melhor atendimento das questões de saúde mental trazidas pela comunidade acadêmica</t>
  </si>
  <si>
    <t>Aprimorar o nível de qualificação dos servidores que trabalham com Assistência Estudantil.</t>
  </si>
  <si>
    <t>Técnicos administrativos que atuam no setor de Ensino</t>
  </si>
  <si>
    <t>Políticas Públicas para a Educação</t>
  </si>
  <si>
    <t>Ampliação da visão geral do trabalho relacionado à Educação, quais  necessidades de estudantes e servidores como um todo ainda podem ser resolvidas.</t>
  </si>
  <si>
    <t>Aprofundar conhecimentos da área, desde teóricos à práticos, através da participação de eventos, congressos, intercâmbios, ou pós-graduação</t>
  </si>
  <si>
    <t>Professores de Ensino Básico Técnico eTecnológico (Docentes)</t>
  </si>
  <si>
    <t>Fometar o corpo docente a partir da participação em eventos, congressos, intercâmbios, ou pós-graduação visando a qualificar o desempenho docente,</t>
  </si>
  <si>
    <t>Construir cenários e traçar diretrizes estratégicas para a organização e para a sociedade, tendo por base as características históricas, o contexto e as tendências em âmbito local, regional, nacional e internacional</t>
  </si>
  <si>
    <t>Melhora na prática docente</t>
  </si>
  <si>
    <t>Aprofundar os conhecimentos em administração e contabilidade.</t>
  </si>
  <si>
    <t>Doutorado em Administração e Ciências Contábeis</t>
  </si>
  <si>
    <t>Entrega de um serviço público de melhor qualidade.</t>
  </si>
  <si>
    <t>Atualização para o ensino de Filosofia na educação profissional</t>
  </si>
  <si>
    <t>Filosofia contemporânea</t>
  </si>
  <si>
    <t>Qualificação do Ensino, Pesquisa e Extensão</t>
  </si>
  <si>
    <t>Atuar como facilitadora, da metodologia de círculos restaurativos, nas demandas de mediação de conflitos, bullying e violências</t>
  </si>
  <si>
    <t>Profissionais da Assistência Estudantil</t>
  </si>
  <si>
    <t>Técnicas, recursos e estrat. para desen.de pessoas</t>
  </si>
  <si>
    <t>Gestão e mediação de conflitos, justiça restaurativa</t>
  </si>
  <si>
    <t>Contribuir para um ambiente saudável, desenvolvimento da cidadania e formação integral dos estudantes, assim como para prevenir conflitos, situações de violência e evasão escolar.</t>
  </si>
  <si>
    <t>comunicação não violenta</t>
  </si>
  <si>
    <t>https://www.escolavirtual.gov.br/curso/463</t>
  </si>
  <si>
    <t>Buscar a atualização dos PNFs e a entrega de espaços pedagógicos inclusivos, visando otimizar recursos e qualificar o ambiente de estudo e trabalho.</t>
  </si>
  <si>
    <t>Técnicos-Administrativos em Educação (TAE) e Docentes do Ensino Básico, Técnico e Tecnológico (EBTT)</t>
  </si>
  <si>
    <t>Morfologia urbana e barreiras: arquitetura e urbanismo para fluidez e segurança nos fluxos e deslocamentos internos do campus.</t>
  </si>
  <si>
    <t>"Eficiência nos Deslocamentos: Criação de rotas mais diretas e intuitivas, reduzindo o tempo que estudantes e servidores levam para transitar entre blocos de salas, laboratórios e refeitórios.
"</t>
  </si>
  <si>
    <t>Busco aplicar a Neuroarquitetura para criar protocolos de adequação ambiental no IFSul, reduzindo barreiras sensoriais e qualificando a inclusão.</t>
  </si>
  <si>
    <t>Docentes de Educação Especial e membros dos NAPNEs da Rede Federal que atuam no AEE. Buscam capacitação em Neuroarquitetura para propor adaptações ambientais e sensoriais nos campi, visando qualificar a inclusão de estudantes com deficiência/TEA e garantir sua permanência e êxito escolar.</t>
  </si>
  <si>
    <t>Aplicar a Neuroarquitetura para adaptar espaços e criar diretrizes que garantam a inclusão e a aprendizagem discente.</t>
  </si>
  <si>
    <t>Geração de diretrizes de acessibilidade sensorial para os campi, qualificando o atendimento dos NAPNEs e o processo de ensino-aprendizagem. Impactará diretamente no aumento da permanência e êxito de alunos com deficiência/neurodivergência.</t>
  </si>
  <si>
    <t>GC - manuais e guias de usuário</t>
  </si>
  <si>
    <t>Busco o desenvolvimento na área de Arquitetura e Urbanismo visando aprendizagem, permanência e êxito dos estudantes.</t>
  </si>
  <si>
    <t>Docentes e Técnicos Administrativos do Instituto Federal</t>
  </si>
  <si>
    <t>Aplicar os conhecimentos na área de Arquitetura e Urbanismo para garantir a inclusão e aprendizagem docente.</t>
  </si>
  <si>
    <t>A qualificação dos servidores vinculados ao processo de ensino-aprendizagem garantindo a permanência e êxito dos alunos.</t>
  </si>
  <si>
    <t>Capacitação em políticas públicas, aprendizagem, relações humanas e comunicação. Também em temas relacionadas a educação inclusiva e direitos humanos.</t>
  </si>
  <si>
    <t>Servidores TAEs vinculados ao setor da Assistência Estudantil (COAE)</t>
  </si>
  <si>
    <t>Educação de forma geral; Aprendizagem; Relações Humanas no ambiente educacional; Cursos administrativos gerais; Comportamento Organizacional</t>
  </si>
  <si>
    <t>Garantir o atendimento das necessidades específicas da comunidade acadêmica da instituição.</t>
  </si>
  <si>
    <t>educação em direitos humanos</t>
  </si>
  <si>
    <t>https://www.escolavirtual.gov.br/curso/129</t>
  </si>
  <si>
    <t>Capacitar em BIM para projetos, planejamento de obras e gestão do ciclo de vida de edificações públicas</t>
  </si>
  <si>
    <t>Profissionais da área de Engenharia, Arquitetura e Técnico em Edificações</t>
  </si>
  <si>
    <t>Construção Civil</t>
  </si>
  <si>
    <t>Criar e gerenciar modelos BIM</t>
  </si>
  <si>
    <t>Promover a adoção gradativa de tecnologias e processos integrados que permitam a criação, a utilização e a atualização de modelos digitais de obras e serviços de engenharia.</t>
  </si>
  <si>
    <t>BIM - Projetos, Planejamento, Orçamentos e Contratos de Construção |  Dominando a Gestão de Projetos |  Gestão de Cidades e Contexto da Infraestrutura Urbana</t>
  </si>
  <si>
    <t>EVG(Enap) |  SUAP(ENAP) |  EVG(Enap)</t>
  </si>
  <si>
    <t>https://www.escolavirtual.gov.br/curso/796 |  https://suap.enap.gov.br/portaldoaluno/curso/2026/ |  https://www.escolavirtual.gov.br/curso/1081</t>
  </si>
  <si>
    <t>Conhecimento para orientar e apresentar limites do uso da IA nas atividades acadêmicas. Capacitação ao ensino da língua portuguesa e literatura.</t>
  </si>
  <si>
    <t>Docentes, sobretudo, quanto à regulamentação do uso da IA nas atividades acadêmicos. Formação e capacitação das docentes na área de Letras.</t>
  </si>
  <si>
    <t>Metodologias para o ensino de língua portuguesa, literatura e produção textual.</t>
  </si>
  <si>
    <t>Conhecimento dos estudantes egressos e qualidade do ensino ofertado.</t>
  </si>
  <si>
    <t>linguagem simples aproxima o governo das pessoas. como usar? |  português - interpretação de texto e emprego de regras gramaticais |  Atenção individualizada a estudantes e suas famílias</t>
  </si>
  <si>
    <t>EVG(ENAP) |  EVG(ENAP) |  EVG(Enap)</t>
  </si>
  <si>
    <t>https://www.escolavirtual.gov.br/curso/332 |  https://www.escolavirtual.gov.br/curso/477 |  https://www.escolavirtual.gov.br/curso/907</t>
  </si>
  <si>
    <t>Cursos da área contábil, financeira e orçamentária, Cursos da lei 8.112 e Cursos de atualização, como reforma tributária e licitações.</t>
  </si>
  <si>
    <t>Administração Pública, Contabilidade Pública e Administração Financeira e Orçamentária.</t>
  </si>
  <si>
    <t>Serviço público de melhor qualidade.</t>
  </si>
  <si>
    <t>Cursos sobre reforma tributária. Cursos da área tributária e contábil. Doutorado na área da Administração ou Contabilidade.</t>
  </si>
  <si>
    <t>Servidores que atuam na área de contabilidade pública, abrangendo atividades financeiras e orçamentárias.</t>
  </si>
  <si>
    <t>Contabilidade Pública e Administração Financeira e Orçamentária.</t>
  </si>
  <si>
    <t>Serviço Público prestado com maior qualidade e eficiência.</t>
  </si>
  <si>
    <t>educação fiscal - estado e tributação |  Contencioso Aduaneiro e Tributário no âmbito da Receita Federal |  lei de responsabilidade fiscal (lrf) e novo regime fiscal (nrf)</t>
  </si>
  <si>
    <t>EVG(ENAP) |  EVG(Enap) |  EVG(ENAP)</t>
  </si>
  <si>
    <t>https://www.escolavirtual.gov.br/curso/172 |  https://www.escolavirtual.gov.br/curso/464 |  https://www.escolavirtual.gov.br/curso/341</t>
  </si>
  <si>
    <t>Desenvolver e fortalecer a cooperação científica internacional, com atuação em projetos colaborativos e parcerias institucionais</t>
  </si>
  <si>
    <t>Pesquisador na área da Ciência da Computação</t>
  </si>
  <si>
    <t>Cooperação Internacional</t>
  </si>
  <si>
    <t>Missão de trabalho internacional junto a pesquisadores da Sorbonne Université</t>
  </si>
  <si>
    <t>Fortalecimento da cooperação científica internacional, ampliando a inserção institucional em redes de pesquisa, qualificando a produção científica e consolidando parcerias estratégicas para projetos colaborativos e ações de internacionalização.</t>
  </si>
  <si>
    <t>Desenvolver novos saberes, processos ou ferramentas relacionadas ao trabalho.</t>
  </si>
  <si>
    <t>Doutorado em Administração para desenvolvimento da gestão do IFSUL</t>
  </si>
  <si>
    <t>Orientar suas ações com base em desempenho, metas, resultados e seus impactos, construídos de forma aderente ao contexto organizacional e social existente</t>
  </si>
  <si>
    <t>Capacitação e formação dos servidores de forma a contribuírem para o desenvolvimento da  instituição.</t>
  </si>
  <si>
    <t>noções básicas do trabalho remoto |  inovando na gestão de projetos |  reuniões produtivas</t>
  </si>
  <si>
    <t>https://www.escolavirtual.gov.br/curso/293 |  https://www.escolavirtual.gov.br/curso/956 |  https://www.escolavirtual.gov.br/curso/790</t>
  </si>
  <si>
    <t>Emprego de novas tecnologias e novos materiais em engenharia hidráulica e saneamento</t>
  </si>
  <si>
    <t>Docentes dos cursos de Engenharia Civil e Técnico em Edificações</t>
  </si>
  <si>
    <t>Engenharia Hidráulica</t>
  </si>
  <si>
    <t>Instalações hidrossanitárias e saneamento</t>
  </si>
  <si>
    <t>Acesso aos alunos a novas tecnologias empregadas em engenharia hidráulica e saneamento</t>
  </si>
  <si>
    <t>Especializar em Segurança e Indústria 4.0 para propor curso técnico subsequente e modernizar o ensino em processos metal-mecânicos no câmpus.</t>
  </si>
  <si>
    <t>Docentes da carreira de Ensino Básico, Técnico e Tecnológico (EBTT), com atuação nos eixos tecnológicos de Controle e Processos Industriais, especificamente nos cursos de Fabricação Mecânica, Mecânica e Engenharia Mecânica, que possuam atribuições voltadas à expansão da oferta de cursos.</t>
  </si>
  <si>
    <t>Segurança Laboral e Indústria 4.0 na fabricação mecânica para criação de curso técnico subsequente e modernização de disciplinas de engenharia.</t>
  </si>
  <si>
    <t>Expansão da oferta educacional com a criação do curso Técnico em Segurança do Trabalho e modernização curricular dos cursos de Mecânica e Engenharia, alinhando o câmpus às demandas da Indústria 4.0.</t>
  </si>
  <si>
    <t>Maior conhecimento dos fundamentos e legislação a respeito do assunto.</t>
  </si>
  <si>
    <t>Técnicos administrativos e docentes</t>
  </si>
  <si>
    <t>Fundamentos da Educação</t>
  </si>
  <si>
    <t>Educação de Jovens e Adultos e Formação Continuada.</t>
  </si>
  <si>
    <t>Melhor entendimento e clareza sobre o assunto.</t>
  </si>
  <si>
    <t>lei de responsabilidade fiscal (lrf) e novo regime fiscal (nrf) |  técnica legislativa |  nova lei de licitações: visão geral</t>
  </si>
  <si>
    <t>https://www.escolavirtual.gov.br/curso/341 |  https://www.escolavirtual.gov.br/curso/818 |  https://www.escolavirtual.gov.br/curso/486</t>
  </si>
  <si>
    <t>Mais conhecimento no uso de ferramentas digitais, sistemas, informática, de forma geral e uso de Inteligência Artificial.</t>
  </si>
  <si>
    <t>Servidores Técnicos Administrativos e docentes</t>
  </si>
  <si>
    <t>Uso de ferramentas digitais, sistemas, informática, de forma geral, e uso de Inteligência Artificial.</t>
  </si>
  <si>
    <t>Qualificação e agilidade das atividades realizadas a partir de melhor uso e conhecimento das tecnologias.</t>
  </si>
  <si>
    <t>automação de processos através da rpa para transformação digital |  a história da ia |  inteligência artificial para simplificar o dia a dia | inteligência artificial generativa |  automação de processos através da rpa para transformação digital</t>
  </si>
  <si>
    <t>EVG(ENAP) |  EVG(ENAP) |  EVG(ENAP) | EVG(ENAP) |  EVG(ENAP)</t>
  </si>
  <si>
    <t>https://www.escolavirtual.gov.br/curso/797 |  https://www.escolavirtual.gov.br/curso/1088 |  https://www.escolavirtual.gov.br/curso/861 | https://www.escolavirtual.gov.br/curso/1091 |  https://www.escolavirtual.gov.br/curso/797</t>
  </si>
  <si>
    <t>qualificação profissional sobre ensino, pesquisa e extensão na EPBTT nos IFs</t>
  </si>
  <si>
    <t>Docentes EPBTT</t>
  </si>
  <si>
    <t>Institutos Federais de educação, ciência e tecnologia</t>
  </si>
  <si>
    <t>qualificação docente</t>
  </si>
  <si>
    <t>Realizar a Formação Continuada, em serviço, para qualificação da atuação profissional enquanto Professor Titular EBTT,</t>
  </si>
  <si>
    <t>Professor Titular EBTT, função docente de filosofia, pesquisador em Políticas educacionais com ênfase em EBTT na RFEPCT</t>
  </si>
  <si>
    <t>FORMAÇÃO DE PROFESSORES PARA A EDUCAÇÃO PROFISSIONAL TÉCNICA E TECNOLÓGICA</t>
  </si>
  <si>
    <t>Qualificação docente por meio da FORMAÇÃO DE PROFESSORES PARA A  EDUCAÇÃO PROFISSIONAL TÉCNICA E TECNOLÓGICA</t>
  </si>
  <si>
    <t>Utilização de programas computacionais baseados em BIM</t>
  </si>
  <si>
    <t>Docentes dos cursos Técnico em Desenho para Construção Civil, Técnico em Edificações e Engenharia Civil</t>
  </si>
  <si>
    <t>Projetos arquitetônicos, estruturais e de instalações em BIM</t>
  </si>
  <si>
    <t>Inclusão de conteúdos de projetos em BIM nos cursos da área de Construção Civil</t>
  </si>
  <si>
    <t>SD - instruções passo a passo</t>
  </si>
  <si>
    <t>Integração e Interoperabilidade BIM |  BIM - Implantação |  BIM - Projetos, Planejamento, Orçamentos e Contratos de Construção</t>
  </si>
  <si>
    <t>EVG(Enap) |  EVG(Enap) |  EVG(Enap)</t>
  </si>
  <si>
    <t>https://www.escolavirtual.gov.br/curso/779 |  https://www.escolavirtual.gov.br/curso/756 |  https://www.escolavirtual.gov.br/curso/796</t>
  </si>
  <si>
    <t>Câmpus Pelotas</t>
  </si>
  <si>
    <t>"Desenvolver novos saberes, processos ou ferramentas relacionadas ao meu trabalho
"</t>
  </si>
  <si>
    <t>"Bibliotecários, auxiliares de biblioteca, assistente em administração e auxiliar de alunos.
"</t>
  </si>
  <si>
    <t>"Gestão de biblioteca, atendimento ao público, avaliação MEC, capacitação com Pergamum,  organização de eventos em Biblioteconomia.
"</t>
  </si>
  <si>
    <t>"Melhor atendimento aos usuários e ao serviços desenvolvidos no setor.
"</t>
  </si>
  <si>
    <t>Ações afirmativas, Heteroidentificação, Avaliação de projetos pedagógicos, Arquivologia, LGPD, Registros acadêmicos, Gestão pública e Serviço social.</t>
  </si>
  <si>
    <t>Ocupante do cargo de Técnico em Assuntos Educacionais</t>
  </si>
  <si>
    <t>Maior competência no exercício das atividades prestadas.</t>
  </si>
  <si>
    <t>Gestão de diversidade no serviço público |  Equidade, Diversidade, Inclusão e Pertencimento</t>
  </si>
  <si>
    <t>SUAP(ENAP) |  SUAP(ENAP)</t>
  </si>
  <si>
    <t>https://suap.enap.gov.br/portaldoaluno/curso/2380/ |  https://suap.enap.gov.br/portaldoaluno/curso/2782/</t>
  </si>
  <si>
    <t>Acredito que precisamos aprender sobre competências socioemocionais e focar em projetos que desenvolvam essas habilidades nos estudantes.</t>
  </si>
  <si>
    <t>Professores, pedagogos e gestores: diretor de ensino, diretor do campus, entre outros gestores envolvidos com as políticas educacionais.</t>
  </si>
  <si>
    <t>Fundamentos e Medidas da Psicologia</t>
  </si>
  <si>
    <t>Competências sócioemocionais para auxiliar a formar estudantes mais sadios mentalmente.</t>
  </si>
  <si>
    <t>O resultado será jovens e adultos mais competentes emocinalmente para suas interações pessoais e profissionais.</t>
  </si>
  <si>
    <t>gestão pessoal - base da liderança |  Desenvolvimento de Equipes |  inteligência emocional</t>
  </si>
  <si>
    <t>EVG(ENAP) |  SUAP(ENAP) |  EVG(ENAP)</t>
  </si>
  <si>
    <t>https://www.escolavirtual.gov.br/curso/163 |  https://suap.enap.gov.br/portaldoaluno/curso/2760/ |  https://www.escolavirtual.gov.br/curso/318</t>
  </si>
  <si>
    <t>Ampliar a compreensão sobre transtornos mentais no ambiente acadêmico, manejo de crises, prevenção ao suicídio e políticas de acolhimento.</t>
  </si>
  <si>
    <t>Profissionais de saúde, técnicos administrativos que tenham contato com alunos.</t>
  </si>
  <si>
    <t>Saúde mental na atenção aos estudantes com foco na identificação precoce, acolhimento, manejo inicial encaminhamento de alunos em sofrimento psíquico.</t>
  </si>
  <si>
    <t>Qualificação do atendimento com efetividade na identificação precoce de situações de sofrimento psíquico, redução de agravamentos.</t>
  </si>
  <si>
    <t>GC - procedimentos de emergência</t>
  </si>
  <si>
    <t>Ampliar os conhecimentos no campo da inclusão e da tradução e interpretação.</t>
  </si>
  <si>
    <t>Tradutores e Intérpretes de Libras</t>
  </si>
  <si>
    <t>Formação para tradutores e interpretes de Libras no âmbito das temáticas sobre inclusão e tradução e interpretação - propor e participar.</t>
  </si>
  <si>
    <t>Aprimorar os conhecimentos no campo da inclusão e da tradução e interpretação, trazendo benefícios para os estudantes da instituição, quanto aos serviços prestados.</t>
  </si>
  <si>
    <t>Aperfeiçoar conhecimentos na área de Engenharia Eletrônica e Computação.</t>
  </si>
  <si>
    <t>Aplicação de técnicas de processamento digital e aprendizado de máquina para otimização de sistemas embarcados.</t>
  </si>
  <si>
    <t>Garantir a capacitação do corpo docente da instituição, contribuindo para a melhoria da avaliação dos cursos ofertados pelo instituto, especialmente no quesito qualificação do quadro docente.</t>
  </si>
  <si>
    <t>Aperfeiçoar conhecimentos na área de projetos elétricos, iluminação de ambientes de trabalho, instalações elétricas e automação</t>
  </si>
  <si>
    <t>Circuitos Elétricos, Magnéticos e Eletrônicos</t>
  </si>
  <si>
    <t>Eletricidade</t>
  </si>
  <si>
    <t>Implementação de novos conhecimentos e práticas relacionadas às aulas</t>
  </si>
  <si>
    <t>Aperfeiçoar conhecimentos na área de projetos elétricos, iluminação elétrica, instalações elétricas, automação e energias renováveis</t>
  </si>
  <si>
    <t>Eletricidade e energias renováveis</t>
  </si>
  <si>
    <t>Os novos conhecimentos adquiridos serão compartilhados com os alunos visando um melhor aprendizado.</t>
  </si>
  <si>
    <t>Aperfeiçoar conhecimentos na área de projetos elétricos, instalações elétricas e automação a fim de melhor desempenhar as atividades docentes</t>
  </si>
  <si>
    <t>Os novos conhecimentos serão compartilhados com os alunos e demais interessados.</t>
  </si>
  <si>
    <t>gestão de projetos educacionais</t>
  </si>
  <si>
    <t>https://www.escolavirtual.gov.br/curso/415</t>
  </si>
  <si>
    <t>Aperfeiçoar conhecimentos na área de projetos elétricos, instalações elétricas, automação e energias renováveis</t>
  </si>
  <si>
    <t>Aplicar técnicas de produtividade para equilibrar demandas e reduzir o estresse. Falar e escrever com clareza para o cidadão e para a chefia</t>
  </si>
  <si>
    <t>Assistente de aluno da Secretaria da Diretoria de Ensino.</t>
  </si>
  <si>
    <t>Liderança</t>
  </si>
  <si>
    <t>A conexão entre a atuação do gestor e o bem-estar ou saúde mental no ambiente de trabalho.</t>
  </si>
  <si>
    <t>Ambientes psicologicamente seguros estimulam a troca de ideias e novas soluções.  Aumento do sentimento de pertencimento e realização profissional.</t>
  </si>
  <si>
    <t>Aprender mais sobre Moodle, Bullyng, Desenvolvimento Pessoal no Trabalho, Comunicação, Oratória, Comunicação Interna, Gestão de Pessoas, entre outros</t>
  </si>
  <si>
    <t>Assistentes de Aluno</t>
  </si>
  <si>
    <t>Atuação do assistente de alunos na Administração Educacional com foco no desenvolvimento de competências interpessoais e organizacionais.</t>
  </si>
  <si>
    <t>Melhoria no desempenho, aumento da produtividade e alcance das metas da organização.</t>
  </si>
  <si>
    <t>Apresentação de trabalhos e participação em eventos de TI que envolvam IA, Redes de Computadores, Desenvolvimento de Sistemas e Infraestrutura de TI</t>
  </si>
  <si>
    <t>Técnicos Administrativos da Área de TI</t>
  </si>
  <si>
    <t>Tecnologia da Informação, IA e Infraestrutura de TI</t>
  </si>
  <si>
    <t>Capacitação dos Servidores da TI</t>
  </si>
  <si>
    <t>Aprimoramento dos conhecimentos relacionados à Gestão de patrimônio e Gestão de projetos/processos</t>
  </si>
  <si>
    <t>Servidores lotados no setor de patrimônio</t>
  </si>
  <si>
    <t>Gestão de patrimônio e Gestão de projetos/processos</t>
  </si>
  <si>
    <t>Criar/Melhorar processos de trabalho tanto do setor em que atuo, quanto dos demais setores do Câmpus Pelotas. Melhorar a gestão dos materiais permanentes, criando métodos/processos dinâmicos e compatíveis com a legislação vigente.</t>
  </si>
  <si>
    <t>noções básicas de gerenciamento em serviços arquivísticos |  Dominando a Gestão de Projetos |  gestão de projetos</t>
  </si>
  <si>
    <t>https://www.escolavirtual.gov.br/curso/855 |  https://suap.enap.gov.br/portaldoaluno/curso/2026/ |  https://www.escolavirtual.gov.br/curso/787</t>
  </si>
  <si>
    <t>Aprimorar capacidades de execução de tarefas junto as disciplinas e/ou projetos e conhecer metodologias e técnicas mais atuais.</t>
  </si>
  <si>
    <t>Servidor técnico administrativo em educação (TAE) - Cargo técnico de laboratório - área química - Curso Superior de Engenharia Química</t>
  </si>
  <si>
    <t>Ciência de Alimentos</t>
  </si>
  <si>
    <t>Ciência e Tecnologia de Alimentos</t>
  </si>
  <si>
    <t>Implementação de novas metodologias e/ou alterações de métodos já executados a fim de melhorar e modernizar os procedimentos já implementados.</t>
  </si>
  <si>
    <t>metodologias ativas |  inovando na gestão de projetos |  estratégias de produtividade: clareza, propósito e priorização de tarefas</t>
  </si>
  <si>
    <t>https://www.escolavirtual.gov.br/curso/628 |  https://www.escolavirtual.gov.br/curso/956 |  https://www.escolavirtual.gov.br/curso/444</t>
  </si>
  <si>
    <t>Aprimorar conhecimentos a respeito da administração pública</t>
  </si>
  <si>
    <t>Contador</t>
  </si>
  <si>
    <t>Contabilidade aplicada ao setor público</t>
  </si>
  <si>
    <t>Desenvolver meu trabalho de forma mais eficiente</t>
  </si>
  <si>
    <t>Gestão do Conhecimento no Setor Público |  Avaliação estratégica de governo |  Contabilidade com foco na gestão da informação contábil</t>
  </si>
  <si>
    <t>https://www.escolavirtual.gov.br/curso/414 |  https://www.escolavirtual.gov.br/curso/483 |  https://www.escolavirtual.gov.br/curso/548</t>
  </si>
  <si>
    <t>Aprimorar conhecimentos em Matemática, Ensino e Educação, com formação continuada e eventos, qualificando ensino, pesquisa e extensão.</t>
  </si>
  <si>
    <t>Participação em eventos científicos e formação continuada em Matemática, Ensino e Educação</t>
  </si>
  <si>
    <t>Melhoria da qualidade do ensino, fortalecimento da pesquisa e extensão, ampliação da produção acadêmica e alcance das metas institucionais.</t>
  </si>
  <si>
    <t>entendendo a gamificação</t>
  </si>
  <si>
    <t>https://www.escolavirtual.gov.br/curso/843</t>
  </si>
  <si>
    <t>Aprimorar conhecimentos na área da educação para melhor desempenhar as atividades na instituição, atualizando e adequando os conhecimentos e leis.</t>
  </si>
  <si>
    <t>Servidores técnicos administrativos em administração</t>
  </si>
  <si>
    <t>Educação estético ambiental, reciclagem de resíduos sólido</t>
  </si>
  <si>
    <t>Conscientização ambiental, mudança cultural e engajamento social.</t>
  </si>
  <si>
    <t>Aprimorar gestão de bibliotecas, licitações, tecnologias e comunicação para qualificar serviços, processos e atendimento aos usuários.</t>
  </si>
  <si>
    <t>Bibliotecária</t>
  </si>
  <si>
    <t>lanejamento e gestão de serviços em bibliotecas acadêmicas.</t>
  </si>
  <si>
    <t>Aprimoramento da gestão da biblioteca, maior eficiência dos processos e melhoria do atendimento à comunidade acadêmica.</t>
  </si>
  <si>
    <t>Aprimorar o conhecimento sobre políticas públicas sociais, metodologias participativas para inclusão social e habitação de interesse social.</t>
  </si>
  <si>
    <t>Professores da área da construção civil e em construção de interesse social e políticas públicas sociais</t>
  </si>
  <si>
    <t>Habitação de interesse social e politicas públicas</t>
  </si>
  <si>
    <t>Perceber outros caminhos para o atendimento a população em busca de moradia e inclusão em políticas públicas de interesse social</t>
  </si>
  <si>
    <t>Políticas Públicas de Assistência Social |  Eixo 1 - Reconhecendo as dimensões do desenvolvimento social na gestão municipal Programa - Gestão Municipal: Desenvolvimento Social, Educação e Cultura |  Cadastro Social na Reurb</t>
  </si>
  <si>
    <t>https://www.escolavirtual.gov.br/curso/490 |  https://www.escolavirtual.gov.br/curso/1320 |  https://www.escolavirtual.gov.br/curso/1352</t>
  </si>
  <si>
    <t>Aprimorar técnicas analíticas, metodologias de ensino e atualização contínua via eventos, visando qualificar aulas, pesquisa e orientação de alunos.</t>
  </si>
  <si>
    <t>Docentes da carreira EBTT, atuantes na área de Química, especialmente vinculados ao ensino técnico, demandam constante atualização técnico-científica e pedagógica, em função da natureza dinâmica das técnicas analíticas e das exigências formativas continuadas da educação profissional e tecnológica.</t>
  </si>
  <si>
    <t>Química Analítica</t>
  </si>
  <si>
    <t>Técnicas instrumentais, preparo de amostras e validação de métodos analíticos aplicados ao ensino, pesquisa e análise de matrizes complexas.</t>
  </si>
  <si>
    <t>Elevação da qualidade do ensino, com atualização de métodos analíticos, fortalecimento da pesquisa e extensão, maior produção científica e formação de estudantes mais qualificados, alinhados às demandas regionais e locais.</t>
  </si>
  <si>
    <t>metodologias ativas |  estratégias de metodologias ativas |  avaliação em processos de aprendizagem e modelos de feedback</t>
  </si>
  <si>
    <t>https://www.escolavirtual.gov.br/curso/628 |  https://www.escolavirtual.gov.br/curso/436 |  https://www.escolavirtual.gov.br/curso/606</t>
  </si>
  <si>
    <t>Através de registro de ocorrências que só é feito no Ensino. Pois teria que ter inspetores volantes para melhor cuidar a dirigibilidade dos alunos.</t>
  </si>
  <si>
    <t>Assistente de Alunos</t>
  </si>
  <si>
    <t>Reuniões e esclarecimentos e união dos Assistentes.</t>
  </si>
  <si>
    <t>Melhorias para o corpo discente</t>
  </si>
  <si>
    <t>Atualização em práticas clínicas, capacitação para atendimento a pacientes com necessidades especiais, limitações ou deficiências.</t>
  </si>
  <si>
    <t>Odontólogos e demais servidores com formação na área da saúde</t>
  </si>
  <si>
    <t>saúde mental e saúde geral</t>
  </si>
  <si>
    <t>Compreensão das necessidades e adaptação das práticas clínicas</t>
  </si>
  <si>
    <t>Atualização sobre as normas e tecnologias utilizadas na área elétrica.</t>
  </si>
  <si>
    <t>Docente</t>
  </si>
  <si>
    <t>Normas e novas tecnologias na área elétrica</t>
  </si>
  <si>
    <t>O atendimento dessa necessidade de aprendizagem resultará na elevação do nível técnico dos profissionais, promovendo a melhoria na qualidade dos serviços prestados, maior aderência às normas técnicas e regulamentações atualizadas.</t>
  </si>
  <si>
    <t>atualizações dos conhecimentos, assim como, de novas normativas instituídas.</t>
  </si>
  <si>
    <t>Assistentes de administração, Coordenadores, Chefe de departamento, constantes do Departamento de Administração</t>
  </si>
  <si>
    <t>planejamento, implementação e monitoramento de políticas públicas, além de gestão de recursos humanos, licitações e finanças.</t>
  </si>
  <si>
    <t>tomada de decisão.</t>
  </si>
  <si>
    <t>elaboração de termos de referência para contratação de bens e serviços na nova lei de licitações |  nova lei de licitações: visão geral |  Implementação do Novo Marco Regulatório do Saneamento Básico - Introdução</t>
  </si>
  <si>
    <t>https://www.escolavirtual.gov.br/curso/941 |  https://www.escolavirtual.gov.br/curso/486 |  https://www.escolavirtual.gov.br/curso/1027</t>
  </si>
  <si>
    <t>Avançar em estudos de processos projetuais com BIM</t>
  </si>
  <si>
    <t>Docente atuante em curso de formação na área da construção</t>
  </si>
  <si>
    <t>Processos relacionados ao projeto de construções com BIM</t>
  </si>
  <si>
    <t>Incremento de qualidade da atuação docente.</t>
  </si>
  <si>
    <t>BIM - Projetos, Planejamento, Orçamentos e Contratos de Construção |  BIM - Implantação |  Democratizando BIM</t>
  </si>
  <si>
    <t>https://www.escolavirtual.gov.br/curso/796 |  https://www.escolavirtual.gov.br/curso/756 |  https://www.escolavirtual.gov.br/curso/874</t>
  </si>
  <si>
    <t>Ciência de Dados, Machine Learning, Analytics para o ensino em sala de aula.</t>
  </si>
  <si>
    <t>Professor EBTT atuando no Curso Superior de Sistemas para Internet</t>
  </si>
  <si>
    <t>Estatística, Python, Data Wrangling, Crawlers, Text Mining, Sentiment Analysis , Machine Learning e Analitics</t>
  </si>
  <si>
    <t>Atualização tecnológica para repasse a sociedade através do ensino em curso de graduação.</t>
  </si>
  <si>
    <t>introdução à ciência de dados - conceitos e ferramentas</t>
  </si>
  <si>
    <t>https://www.escolavirtual.gov.br/curso/976</t>
  </si>
  <si>
    <t>Cloud Computing e suas tecnologias específicas, Amazon AWS, Google GCP, Microsoft Azure, e Huawei Cloud.</t>
  </si>
  <si>
    <t>Professores EBTT que atuam no Curso Superior deTecnologia em Sistemas para Internet</t>
  </si>
  <si>
    <t>Infraestrutura para Análise e Ciência de dados (Computação em Nuvem)</t>
  </si>
  <si>
    <t>Atualização do corpo docente, do material pedagógico, e dos alunos (através dos professores). Contribuir para que no espaço da extensão este conhecimento seja compartilhado com a sociedade.</t>
  </si>
  <si>
    <t>Como trabalhamos com uma Língua e estas são vivas e estão em constante evolução, devemos estar sempre aprimorando conhecientos a partir de formações.</t>
  </si>
  <si>
    <t>Profissionais que atuam na área da educação inclusiva, principalmente a necessidade de formação continuada para os Tradutores e Intérpretes de Libras que transitam em diferentes cursos da Instituição, apresentando uma necessidade permanente de formação, bem como os profissionais ligados ao NAPNE.</t>
  </si>
  <si>
    <t>Tempo para formação continuada. Estamos lotados de horários de atendimentos em sala de aula, o que nos impede de expandir esse tempo para formações.</t>
  </si>
  <si>
    <t>Melhor formação e qualificação de equipe, permitindo Especialização e Cursos que aprofundam os conhecimentos necessários.</t>
  </si>
  <si>
    <t>Compreender a base conceitual da EPT para situar-se com relação às especificidades do trabalho em educação deste campo.</t>
  </si>
  <si>
    <t>Servidores Técnicos em Assuntos Educacionais e Docentes (efetivos e substitutos), ingressantes nos últimos três anos.</t>
  </si>
  <si>
    <t>Educação Profissional e Tecnológica.</t>
  </si>
  <si>
    <t>Elevar e qualificar o debate sobre os desafios e demandas da Educação Profissional e Tecnológica, bem como, o seu papel no contexto nacional.</t>
  </si>
  <si>
    <t>Conhecimento sobre legislação ambiental, requisitos necessários para regularização de edificações, implementação de ações sustentáveis nas edificações</t>
  </si>
  <si>
    <t>Engenheiros(as), Arquitetos(as) e demais servidores que trabalham na área de infraestrutura e construção civil.</t>
  </si>
  <si>
    <t>Implementação de ações/ferramentas sustentáveis nas edificações.</t>
  </si>
  <si>
    <t>Adoção de medidades de sustentabilidade nas edificações dos Campus do IFSul</t>
  </si>
  <si>
    <t>ACE - artigos, blogs e wikis especializados</t>
  </si>
  <si>
    <t>compras sustentáveis e a nova lei de licitações |  contratações públicas sustentáveis |  Instrumentos de Desenvolvimento Urbano Sustentável - Gestão</t>
  </si>
  <si>
    <t>https://www.escolavirtual.gov.br/curso/860 |  https://www.escolavirtual.gov.br/curso/430 |  https://www.escolavirtual.gov.br/curso/1030</t>
  </si>
  <si>
    <t>Construir e/ou aprimorar conhecimentos e habilidades em BIM para atender aos objetivos estratégicos I, II, III, IV, V, VII, X do Decreto 11.888/2024.</t>
  </si>
  <si>
    <t>Professores da área técnica do Curso Técnico em Edificações</t>
  </si>
  <si>
    <t>BIM - Building Information Modeling</t>
  </si>
  <si>
    <t>Atualização curricular e participação ativa na implementação do BIM na instituição.</t>
  </si>
  <si>
    <t>Desempenho nas funções que abarque os Técnicos Administrativos em Educação - TAE</t>
  </si>
  <si>
    <t>Tradutor e Intérprete de Libras</t>
  </si>
  <si>
    <t>Educação; Educação Inclusiva; Execução e Gestão de Projetos.</t>
  </si>
  <si>
    <t>Melhor organização, planejamento e execução das atividades.</t>
  </si>
  <si>
    <t>Desenvolver novos conhecimentos na área de administração e gestão publica para aprimorar conhecimentos da área de atuação.</t>
  </si>
  <si>
    <t>Assistente em Administração lotado na Coordenadoria de Protocolo Arquivo e Transporte do IFSul - Câmpus Pelotas, o qual, necessita conhecer e desenvolver ferramentas administrativas e de ensino para estar apto a contribuir para o  funcionamento da Instituição atendendo as necessidades da função.</t>
  </si>
  <si>
    <t>Conhecimentos para melhoria do funcionamento da entidade pública e seus setores, considerando seus recursos e capacidades operacionais</t>
  </si>
  <si>
    <t>Atualização de conhecimentos do servidor para aplicação no desempenho de suas funções. Aprendizado de novas ferramentas operacionais para aplicação á organização pública contribuindo para o crescimento institucional e desenvolvimento planejado.</t>
  </si>
  <si>
    <t>gestão do conhecimento no setor público |  gerenciamento de serviços de tic focado na administração pública |  administração pública e contexto institucional contemporâneo | gerenciamento de serviços de tic focado na administração pública |  Gestão Integrada na Administração Pública</t>
  </si>
  <si>
    <t>EVG(ENAP) |  EVG(ENAP) |  EVG(ENAP) | EVG(ENAP) |  SUAP(ENAP)</t>
  </si>
  <si>
    <t>https://www.escolavirtual.gov.br/curso/414 |  https://www.escolavirtual.gov.br/curso/535 |  https://www.escolavirtual.gov.br/curso/422 | https://www.escolavirtual.gov.br/curso/535 |  https://suap.enap.gov.br/portaldoaluno/curso/2743/</t>
  </si>
  <si>
    <t>Desenvolver novos saberes</t>
  </si>
  <si>
    <t>Direito Público</t>
  </si>
  <si>
    <t>Mestrado em Direito</t>
  </si>
  <si>
    <t>"Capacidade de promover o uso do aprendizado no ambiente do trabalho
"</t>
  </si>
  <si>
    <t>Desenvolver novos saberes, processos ou ferramentas relacionadas ao meu trabalho e minha área de atuação profissional</t>
  </si>
  <si>
    <t>Técnicos em tecnologia da informação e servidores que trabalham na área de tecnologia da informação. Curso de Doutorado em Ciência da Computação</t>
  </si>
  <si>
    <t>Doutorado em Ciência da Computação</t>
  </si>
  <si>
    <t>Como conseguir um novo emprego |  Liderança e Gestão no Trabalho Híbrido |  Desenvolvendo Times de Alta Performance</t>
  </si>
  <si>
    <t>https://www.escolavirtual.gov.br/curso/1168 |  https://www.escolavirtual.gov.br/curso/1350 |  https://www.escolavirtual.gov.br/curso/356</t>
  </si>
  <si>
    <t>Formação de professores nos temas pertinentes ao ensino em geral.</t>
  </si>
  <si>
    <t>Melhoria nos processos de ensino-aprendizagem</t>
  </si>
  <si>
    <t>Frente aos desafios da inclusão de alunos na instituição, pretendo buscar realizar uma complementação profissional.</t>
  </si>
  <si>
    <t>Servidores Técnico-administrativos de Nível E envolvidos com atividades Pedagógicas.</t>
  </si>
  <si>
    <t>Inclusão de alunos com deficiência.</t>
  </si>
  <si>
    <t>Me apropriando desse conhecimento, poderei contribuir com a instituição.</t>
  </si>
  <si>
    <t>Gestão de centros de informação,  uso de tecnologias, acessibilidade, igualdade racial e de gênero.</t>
  </si>
  <si>
    <t>Bibliotecários, auxiliar de biblioteca, técnicos administrativos, assistente de alunos. Profissionais que trabalham em biblioteca.</t>
  </si>
  <si>
    <t>Biblioteconomia. Gestão da informação. Educação. Acessibilidade. Inclusão. Igualdade racial. Tecnologia. Educação.</t>
  </si>
  <si>
    <t>Melhoria da qualidade dos serviços prestados pelas bibliotecas, maior eficiência nos processos de trabalho e melhor atendimento à comunidade acadêmica, contribuindo para o alcance dos objetivos institucionais.</t>
  </si>
  <si>
    <t>Há necessidade de aprofundar os estudos em BIM (Modelagem da Informação da construção) e suas aplicações em todo o ciclo de vida da construção.</t>
  </si>
  <si>
    <t>Educadores do campo da construção civil.</t>
  </si>
  <si>
    <t>Modelagem da Informação da Construção (BIM) e suas implicações nos processos de ensino de cursos na área da construção civil.</t>
  </si>
  <si>
    <t>Melhora da qualidade de processos de ensino-aprendizagem na área de construção civil a partir do sistema BIM.</t>
  </si>
  <si>
    <t>BIM - Implantação |  BIM - Projetos, Planejamento, Orçamentos e Contratos de Construção |  BIM - Conceituação Básica</t>
  </si>
  <si>
    <t>https://www.escolavirtual.gov.br/curso/756 |  https://www.escolavirtual.gov.br/curso/796 |  https://www.escolavirtual.gov.br/curso/394</t>
  </si>
  <si>
    <t>Manejar situações específicas de psicologia escolar</t>
  </si>
  <si>
    <t>Psicóloga</t>
  </si>
  <si>
    <t>Psicologia Escolar</t>
  </si>
  <si>
    <t>Atendimentos mais especializados</t>
  </si>
  <si>
    <t>Modelos de gestão de Ambientes Promotores da Inovação. Metodologias de trabalho e fomento do empreendedorismo empresarial, da inovação e da TT.</t>
  </si>
  <si>
    <t>Docente da área de Gestão e Negócios que desenvolva ações de empreendedorismo, inovação e APIs.</t>
  </si>
  <si>
    <t>Inovação</t>
  </si>
  <si>
    <t>"Ambientes Promotores da Inovação - API
"</t>
  </si>
  <si>
    <t>"Melhoramento dos indicadores de inovação:
Quantidade de registro de PIs;
Quantidade de empreendimentos;
Quantidade de API;
Quantidade de TT;
Ampliação das relações com a sociedade;
Ampliação das fontes de financiamento da Instituição.
"</t>
  </si>
  <si>
    <t>Praticando a Gestão de Processos com Foco em Inovação</t>
  </si>
  <si>
    <t>https://suap.enap.gov.br/portaldoaluno/curso/2063/</t>
  </si>
  <si>
    <t>Necessidade de conhecer novos saberes de Administração e aprimorar os conhecimentos na área de Recursos Humanos</t>
  </si>
  <si>
    <t>Servidores que atuam na Administração e Gestão de Pessoas</t>
  </si>
  <si>
    <t>Recursos Humanos</t>
  </si>
  <si>
    <t>Melhorar a capacidade de gerenciamento das atividades na área e estar mais qualificado (a), para atender às demandas.</t>
  </si>
  <si>
    <t>gerenciamento de serviços de tic focado na administração pública |  gestão por competências |  gestão do conhecimento no setor público |  Certificação Avançada em Desenvolvimento de Gerentes de Pessoas</t>
  </si>
  <si>
    <t>https://www.escolavirtual.gov.br/curso/535 |  https://www.escolavirtual.gov.br/curso/175 |  https://www.escolavirtual.gov.br/curso/414 |  https://suap.enap.gov.br/portaldoaluno/curso/2139/</t>
  </si>
  <si>
    <t>No momento sinto que esta gestão me dá todo suporte necessário para o bom andamento do meu trabalho.</t>
  </si>
  <si>
    <t>Melhorar o atendimento do núcleo de Assistente Educacional</t>
  </si>
  <si>
    <t>Estar sempre atento aos alunos.</t>
  </si>
  <si>
    <t>Melhor desempenho educacional para os alunos</t>
  </si>
  <si>
    <t>A prática sistêmica do gerente de alto desempenho</t>
  </si>
  <si>
    <t>https://suap.enap.gov.br/portaldoaluno/curso/2649/</t>
  </si>
  <si>
    <t>O uso da Inteligência Artificial como instrumento para a confecção de material didático para as aulas voltadas ao desenho técnico e de arquitetura.</t>
  </si>
  <si>
    <t>Produção e otimização da produção de material didático atendendo as demandas dos diferentes perfis de estudantes.</t>
  </si>
  <si>
    <t>Para o desempenho adequado das funções, é necessário aprimorar os conhecimentos e fortalecer a comunicação.</t>
  </si>
  <si>
    <t>Servidores do câmpus que atuam no atendimento aos colegas e à comunidade.</t>
  </si>
  <si>
    <t>Desenvolvimento da comunicação verbal no exercício da função pública</t>
  </si>
  <si>
    <t>O atendimento dessa necessidade de aprendizagem contribuirá para melhorar a comunicação, qualificar o atendimento e fortalecer o desempenho institucional.</t>
  </si>
  <si>
    <t>Comunicação(trilha)</t>
  </si>
  <si>
    <t>https://www.escolavirtual.gov.br/trilha/244</t>
  </si>
  <si>
    <t>Participação em Eventos e Cursos para Infraestrutura de TI e Inteligência Artificial</t>
  </si>
  <si>
    <t>Técnico em Tecnologia da Informação e TAES</t>
  </si>
  <si>
    <t>Infraestrutura de TI e Inteligência Artificial</t>
  </si>
  <si>
    <t>Qualificação e Capacitação dos Servidores Administrativos</t>
  </si>
  <si>
    <t>Produção de documento institucionais adequados a linguagem simples.</t>
  </si>
  <si>
    <t>Todas servidoras e servidores do IFSul, principalmente aquele que trabalham diretamente com a produção de documentos institucionais.</t>
  </si>
  <si>
    <t>Experiência e Satisfação do Usuário</t>
  </si>
  <si>
    <t>Linguagem simples</t>
  </si>
  <si>
    <t>Documentos institucionais adequados a linguagem simples</t>
  </si>
  <si>
    <t>linguagem simples aproxima o governo das pessoas. como usar? |  primeiros passos para uso de linguagem simples |  redação oficial e noções de sei e suas aplicações</t>
  </si>
  <si>
    <t>https://www.escolavirtual.gov.br/curso/332 |  https://www.escolavirtual.gov.br/curso/315 |  https://www.escolavirtual.gov.br/curso/563</t>
  </si>
  <si>
    <t>Produzir conhecimentos em língua estrangeira</t>
  </si>
  <si>
    <t>Professores do programa de pós-graduação em Educação</t>
  </si>
  <si>
    <t>Tradução</t>
  </si>
  <si>
    <t>Alcançar maior internacionalização do Programa de pós-graduação em Educação, qulificando-o junto à Capes</t>
  </si>
  <si>
    <t>Qualificação do servidor com cursos da área e participação em eventos de formação técnica e formação geral</t>
  </si>
  <si>
    <t>Técnicos em tecnologia da informação e servidores que trabalham na área de tecnologia da informação</t>
  </si>
  <si>
    <t>Cursos e participação em eventos de formação geral</t>
  </si>
  <si>
    <t>Qualificar o corpo administrativo do setor através de cursos e eventos de formação geral (inglês, Soft Skills, Inovação e outros) e cursos e eventos da área (Inteligência Artificial, Redes de Computadores, Educação, Infraestrutura e outros)</t>
  </si>
  <si>
    <t>Qualificar o corpo administrativo do setor através de cursos de inteligência artificial e participação em eventos da área de inteligência artificial</t>
  </si>
  <si>
    <t>Qualificar o corpo administrativo do setor através de cursos de inteligência artificial e participação em eventos de inteligência artificial e também participação em eventos da área da tecnologia e da educação relacionados com IA</t>
  </si>
  <si>
    <t>IA - Aplicações no Governo Federal |  Eixo 2 - Aplicações Práticas da IA na Rotina Administrativa Programa IA na Prática: Ferramentas e Soluções no dia a dia do Agente Público |  Eixo 4 - Inteligência Artificial, Machine Learning e Aplicações Éticas Programa - Engenharia de Dados e IA Aplicada para Gestores de TIC</t>
  </si>
  <si>
    <t>https://www.escolavirtual.gov.br/curso/1395 |  https://www.escolavirtual.gov.br/curso/1424 |  https://www.escolavirtual.gov.br/curso/1436</t>
  </si>
  <si>
    <t>Socializar conhecimentos</t>
  </si>
  <si>
    <t>Pesquisa</t>
  </si>
  <si>
    <t>Qualificação do reconhecimento acadêmico da produção do programa em nível nacional e internacional</t>
  </si>
  <si>
    <t>Qualificar a avaliação do Programa de pós-graduação em Educação junto à Capes</t>
  </si>
  <si>
    <t>Câmpus Pelotas Visconde da Graça</t>
  </si>
  <si>
    <t>Acredito que na área médica as mudanças são rápidas e constantes. Por este motivo há a necessidade de atualizações constantes e novos treinamentos.</t>
  </si>
  <si>
    <t>Trabalhadores da área da saúde.</t>
  </si>
  <si>
    <t>Clínica Médica</t>
  </si>
  <si>
    <t>Doenças e sintomas mais comuns apresentados nos atendimentos médicos à comunidade.</t>
  </si>
  <si>
    <t>O resultado será a imediata aplicação na prática clínica das atualizações aprendidas.</t>
  </si>
  <si>
    <t>Aprendizado macro de administração financeira e orçamentária e entendimento operacional dos sistemas estruturantes que executam orçamento e finanças.</t>
  </si>
  <si>
    <t>Servidores que trabalham na área orçamentária e financeira</t>
  </si>
  <si>
    <t>Orçamento e Finanças</t>
  </si>
  <si>
    <t>Administração Financeira e Orçamentária</t>
  </si>
  <si>
    <t>Uma visão ampla e conectada do contexto orçamentário que está inserido o câmpus.</t>
  </si>
  <si>
    <t>Aprimorar conhecimentos e procedimentos, atualização de legislação e aplicação da mesma.</t>
  </si>
  <si>
    <t>Servidores que trabalham com gestão e fiscalização de contratos.</t>
  </si>
  <si>
    <t>Gestão e Fiscalização de contratos públicos</t>
  </si>
  <si>
    <t>Satisfação da comunidade acadêmica com a correta operacionalização dos contratos públicos do campus.</t>
  </si>
  <si>
    <t>Aprimorar e atualizar o conhecimento na área de produção orgânica visando desempenhar com mais qualidade minha função como agrônoma.</t>
  </si>
  <si>
    <t>Engenheiros agrônomos e técnicos em agropecuária que atuam na área de agricultura.</t>
  </si>
  <si>
    <t>Produção vegetal orgânica</t>
  </si>
  <si>
    <t>Ampliação e diversificação das atividades de ensino, pesquisa e extensão ofertadas na instituição.</t>
  </si>
  <si>
    <t>Aprimorar os conhecimentos técnicos sobre a área de atuação</t>
  </si>
  <si>
    <t>Tecnico em quimica, tecnico de laboratórios area alimentos</t>
  </si>
  <si>
    <t>Controle de qualidade em laboratórios, indústria de alimentos; análises ambientais; análises de alimentos e amostras ambientais.</t>
  </si>
  <si>
    <t>Melhora no atendimento das atividades de ensino, pesquisa e extensão.</t>
  </si>
  <si>
    <t>Doutorado na área da educação e tecnologias</t>
  </si>
  <si>
    <t>Técnico de enfermagem</t>
  </si>
  <si>
    <t>Doutorado em tecnologias e educação</t>
  </si>
  <si>
    <t>Construir parcerias e fortalecer as relações institucionais, atuando em um ambiente de governança em rede</t>
  </si>
  <si>
    <t>Um melhor atendimento a comunidade acadêmica.</t>
  </si>
  <si>
    <t>educação inclusiva, análise de alimentos, idiomas</t>
  </si>
  <si>
    <t>Técnico em química e técnico de laboratório/ área alimentos</t>
  </si>
  <si>
    <t>Aprender novos idiomas, libras, capacitação e aprimoramento na área do cargo.</t>
  </si>
  <si>
    <t>melhora no atendimento dos procesos de ensino, pesquisa e extensão</t>
  </si>
  <si>
    <t>Entendimento a respeito de licitações tanto na fase interna de planejamento e suas documentações quanto na fase externa do procedimento.</t>
  </si>
  <si>
    <t>Servidores que atuam com planejamento das contratações e compras</t>
  </si>
  <si>
    <t>Planejamento das contratações públicas e licitações</t>
  </si>
  <si>
    <t>Serão planejados e disponibilizados contratos e compras públicas de forma organizada, tempestiva e com eficiência.</t>
  </si>
  <si>
    <t>Extração de óleos essenciais de plantas diversas</t>
  </si>
  <si>
    <t>Professores Agricultura, Técnicos de Laboratório, de Alimentos e de Agropecuária</t>
  </si>
  <si>
    <t>Farmacognosia</t>
  </si>
  <si>
    <t>Extração de óleos essenciais</t>
  </si>
  <si>
    <t>Melhor uso dos equipamentos e reagentes que temos, ampliação de possibilidade de pesquisas na área, elaboração de práticas de laboratório e de campo para estudantes.</t>
  </si>
  <si>
    <t>Melhorar o desempenho na área de politicas sociais e públicas e aprender formas efetivas de prevenção às violências no ambiente institucional.</t>
  </si>
  <si>
    <t>Psicóloga, atua na área de Assistência Estudantil do CaVG e no Núcleo de Prevenção a Assédios e Violências do IFSul (NUPAV central) da Reitoria.</t>
  </si>
  <si>
    <t>Desenvolvimento de políticas sociais visando garantia de direitos humanos e melhor atendimentos as demandas de violências sofridas por estudantes.</t>
  </si>
  <si>
    <t>Envolver a sociedade no processo de formulação e implementação de políticas e serviços públicos</t>
  </si>
  <si>
    <t>Atendimento das necessidades da instituição como um todo, a partir do investimento em políticas sociais que auxiliam no desenvolvimento integral do estudante, em sua permanência e êxito no ambiente educativo e em sua formação para a cidadania.</t>
  </si>
  <si>
    <t>microbiologia associada a farmacologia</t>
  </si>
  <si>
    <t>Técnicos de laboratório (alimentos, microbiologia, biologia, química)</t>
  </si>
  <si>
    <t>Farmacologia Clínica</t>
  </si>
  <si>
    <t>estudar microorganismos de interesse e como cultivar e/ou combater</t>
  </si>
  <si>
    <t>utilização na ampliação de áreas de pesquisa e por conseguinte na oferta de estagio curricular aos alunos</t>
  </si>
  <si>
    <t>politica de assistência estudantil; produção e tecnologia de alimentos; gestão publica.</t>
  </si>
  <si>
    <t>equipe CAE quanto a assistência estudantil e atendimento social: Marcos Gabriel- assuntos educacionais; Vera Lucia- assuntos educacionais; Bruna Limons- nutricionista; Luciana Passos - Tecnico nutrição e dietética; Eugenia Squeff- psicóloga; assistente social em falta presencialmente.</t>
  </si>
  <si>
    <t>assistência estudantil</t>
  </si>
  <si>
    <t>contribuir mais e melhor com o trabalho em equipe; criar novos horizontes para soluções de problemas crônicos da Instituição.</t>
  </si>
  <si>
    <t>Qualificação nos processos educacionais, seja em áreas específicas de formação, seja numa qualificação voltada para o Ensino ou Educação em Geral.</t>
  </si>
  <si>
    <t>Servidoras/es Docentes</t>
  </si>
  <si>
    <t>O tema de interesse na qualificação estará relacionado à formação específica da/o docente, mas também vinculado ao Ensino-Aprendizagem</t>
  </si>
  <si>
    <t>Qualificação nos processos de ensino e Aprendizagem, refletindo diretamente no serviço público prestado para nossa comunidade.</t>
  </si>
  <si>
    <t>Câmpus Santana do Livramento</t>
  </si>
  <si>
    <t>A atuação em licitações e contratos exige atualização constante de leis, normas, acórdãos e procedimentos.</t>
  </si>
  <si>
    <t>Atuem na área de gestão de contratos e licitações</t>
  </si>
  <si>
    <t>Licitações e Contratos administrativos</t>
  </si>
  <si>
    <t>Melhora de procedimentos internos, redução de riscos associados a erros nas etapas das licitações e contratos e maior segurança na toma de decisões;</t>
  </si>
  <si>
    <t>Enap Aqui! Licitações e Contratos</t>
  </si>
  <si>
    <t>SUAP</t>
  </si>
  <si>
    <t>https://suap.enap.gov.br/vitrine/curso/2517</t>
  </si>
  <si>
    <t>Adquirir/aprimorar/atualizar conhecimentos na área contábil, patrimonial, de licitações, de contratos, gestão, administração e T.I.</t>
  </si>
  <si>
    <t>Técnicos-Administrativos em Educação</t>
  </si>
  <si>
    <t>Gestão Pública em geral e T.I</t>
  </si>
  <si>
    <t>Realização de atividades com maior confiabilidade e em menor tempo, evitando assim retrabalho ou atrasos.</t>
  </si>
  <si>
    <t>Elaboração de termos de referência para contratação de bens e serviços na Nova Lei de Licitações |  Noções Básicas de Gerenciamento em Serviços Arquivísticos |  Estratégias de Logística na Administração Pública</t>
  </si>
  <si>
    <t>https://www.escolavirtual.gov.br/curso/941 |  https://www.escolavirtual.gov.br/curso/855 |  https://www.escolavirtual.gov.br/curso/435</t>
  </si>
  <si>
    <t>ampliar o conhecimento sobre o IFSul enquanto política pública educacional.</t>
  </si>
  <si>
    <t>O agente possui estudos acadêmicos voltadas para políticas públicas educacionais, pretendendo aprofundar o seu conhecimento, sobretudo, no que se refere ao Instituto Federal.</t>
  </si>
  <si>
    <t>Tema pretendido é o IFSUl campus binacional Santana enquanto política pública de desenvolvimento em região de fronteira.</t>
  </si>
  <si>
    <t>Aprimorar os conhecimentos acadêmicos em políticas públicas, visando maior desempenho profissional e institucional.</t>
  </si>
  <si>
    <t>Aprender as constantes atualizações das normas públicas e adaptações dos sistemas de governo referentes a área de contabilidade, orçamento e finanças</t>
  </si>
  <si>
    <t>Coordenação de Contabilidade, Orçamento e Finanças</t>
  </si>
  <si>
    <t>Treinamento nas áreas de execução orçamentária e financeira, na área de contabilidade, na área tributária, também sobre os sistemas de governo</t>
  </si>
  <si>
    <t>Execução correta dos procedimentos em atendimento a legislação</t>
  </si>
  <si>
    <t>SD - exemplos de aplicação</t>
  </si>
  <si>
    <t>Gestão Orçamentária e Financeira |  Atualização em Gestão Financeira e Orçamentária do SUAS |  Contabilidade com Foco na Gestão do Orçamento Público</t>
  </si>
  <si>
    <t>https://www.escolavirtual.gov.br/curso/257 |  https://www.escolavirtual.gov.br/curso/1407 |  https://www.escolavirtual.gov.br/curso/429</t>
  </si>
  <si>
    <t>Aprimorar a infraestrutura e segurança da TI</t>
  </si>
  <si>
    <t>Servidores que atuam na TI</t>
  </si>
  <si>
    <t>Segurança, Servidores, Redes, Desenvolvimento</t>
  </si>
  <si>
    <t>Segurança cibernética</t>
  </si>
  <si>
    <t>Segurança da Informação para Todos</t>
  </si>
  <si>
    <t>https://www.escolavirtual.gov.br/curso/1256</t>
  </si>
  <si>
    <t>Aprimorar saberes técnicos, metodologias e pesquisa aplicada para qualificar o ensino no curso de Eletroeletrônica do IFSul.</t>
  </si>
  <si>
    <t>Professor do Ensino Básico, Técnico e Tecnológico</t>
  </si>
  <si>
    <t>Tecnologias Ambientais</t>
  </si>
  <si>
    <t>Desenvolvimento de práticas pedagógicas inovadoras e projetos de pesquisa e extensão com foco em tecnologias emergentes, ampliando a qualidade da formação dos estudantes e fortalecendo a missão .</t>
  </si>
  <si>
    <t>Aprimorar/adquirir conhecimentos na áreas de Contabilidade, Manutenção Patrimonial, Patrimônio, Contratos, Gestão de Pessoas, Licitações e T.I.</t>
  </si>
  <si>
    <t>Técnicos em Assuntos Educacionais que atuam do Departamento de Administração e Planejamento do Campus Santana do Livramento.</t>
  </si>
  <si>
    <t>Contabilidade, Manutenção Patrimonial, Patrimônio, Contratos, Gestão de Pessoas, Licitações, T.I e demais  áreas pertinentes à Administração Pública.</t>
  </si>
  <si>
    <t>Realização de atividades com maior rapidez e segurança.</t>
  </si>
  <si>
    <t>Atualização acerca dos assuntos da área de conhecimento Gestão e Negócios (geral)</t>
  </si>
  <si>
    <t>Não especificado</t>
  </si>
  <si>
    <t>Gestão de negócios, empreendedorismo, finanças.</t>
  </si>
  <si>
    <t>Melhores conteúdos e materiais de maior qualidade para as aulas ministradas.</t>
  </si>
  <si>
    <t>Atualização dos sistemas de governo, da execução orçamentária e financeira, e das atualizações e modificações da contabilidade pública</t>
  </si>
  <si>
    <t>Trabalhar na área de Finanças/Contabilidade</t>
  </si>
  <si>
    <t>Execução orçamentária e financeira, bem como demonstrações contábeis fidedignas e em atendimento a legislação.</t>
  </si>
  <si>
    <t>gestão orçamentária e financeira |  orçamento público |  Servidores do Futuro: Orçamento Público |  Certificação Avançada em Desenvolvimento de Gerentes de Orçamento e Finanças</t>
  </si>
  <si>
    <t>EVG(ENAP) |  EVG(ENAP) |  SUAP(ENAP) |  SUAP(ENAP)</t>
  </si>
  <si>
    <t>https://www.escolavirtual.gov.br/curso/257 |  https://www.escolavirtual.gov.br/curso/296 |  https://suap.enap.gov.br/portaldoaluno/curso/2878/ |  https://suap.enap.gov.br/portaldoaluno/curso/2137/</t>
  </si>
  <si>
    <t>Doutorado em Letras</t>
  </si>
  <si>
    <t>Docentes de Linguagens</t>
  </si>
  <si>
    <t>Estudo da auto-heteroecoformação digital dos docentes de Linguagens no âmbito das textualidades digitais</t>
  </si>
  <si>
    <t>Melhoria da formação do quadro docente</t>
  </si>
  <si>
    <t>Práticas cotidianas no processo de ensino-aprendizagem</t>
  </si>
  <si>
    <t>Educação</t>
  </si>
  <si>
    <t>Melhoria na realização do trabalho diário</t>
  </si>
  <si>
    <t>Desenho Instrucional para Soluções de Capacitações Presenciais |  Formação de Gestores Escolares do Programa Aprender Valor |  Estilos de Aprendizagem</t>
  </si>
  <si>
    <t>https://www.escolavirtual.gov.br/curso/250 |  https://www.escolavirtual.gov.br/curso/1071 |  https://www.escolavirtual.gov.br/curso/434</t>
  </si>
  <si>
    <t>Processos e teorias da educação. Processos e teorias das relações humanas.</t>
  </si>
  <si>
    <t>Assistente de Aluno</t>
  </si>
  <si>
    <t>Identificar os principais marcos institucionais que podem impactar os processos educacionais.</t>
  </si>
  <si>
    <t>Processos e teorias educacionais, Processos e teorias das relações humanas.</t>
  </si>
  <si>
    <t>Identificar as tendências sociais, políticas e econômicas nos cenários local, regional, nacional e internacional que impactam os processos educacionais para alunos e docentes.</t>
  </si>
  <si>
    <t>Câmpus Sapiranga</t>
  </si>
  <si>
    <t>"Identifica-se a necessidade de aprimorar conhecimentos em sistemas, procedimentos internos, análise de informações e organização das demandas.</t>
  </si>
  <si>
    <t>Servidores docentes e técnicos administrativos</t>
  </si>
  <si>
    <t>É necessário aprofundar o conteúdo do recorte para aplicá-lo com mais precisão e eficiência.</t>
  </si>
  <si>
    <t>Melhoria no desempenho das atividades cotidianas.</t>
  </si>
  <si>
    <t>Praticando Análise e Melhoria de Processos |  análise de dados como suporte à tomada de decisão |  análise e melhoria de processos</t>
  </si>
  <si>
    <t>SUAP(ENAP) |  EVG(ENAP) |  EVG(ENAP)</t>
  </si>
  <si>
    <t>https://suap.enap.gov.br/portaldoaluno/curso/1710/ |  https://www.escolavirtual.gov.br/curso/406 |  https://www.escolavirtual.gov.br/curso/424</t>
  </si>
  <si>
    <t>Aperfeiçoamento em bem estar no contexto escolar</t>
  </si>
  <si>
    <t>TAEs e Docentes</t>
  </si>
  <si>
    <t>Bem estar no contexto escolarccccccccccccccccccc</t>
  </si>
  <si>
    <t>Implementar práticas e conhecimentos de bem estar no ambiente escolar para contribuir com a permanência e êxitos dos estudantes do IFSUL.</t>
  </si>
  <si>
    <t>Aprender e aprimorar os conhecimentos sobre as responsabilidades do servidor público e os atos e processos administrativos.</t>
  </si>
  <si>
    <t>Direito administrativo: princípios e responsabilidades da Administração Pública, os atos e processos administrativos.</t>
  </si>
  <si>
    <t>Servidores mais alinhados e conscientes de seu papel como servidor público, suas responsabilidades e dos processos e atos administrativos.</t>
  </si>
  <si>
    <t>gestão por competências |  como fiscalizar com eficiência contratos públicos |  Praticando a gestão e fiscalização de contratos administrativos | gestão e fiscalização de contratos administrativos |  Gestão Municipal de Contratos Administrativos</t>
  </si>
  <si>
    <t>EVG(ENAP) |  EVG(ENAP) |  SUAP(ENAP) | EVG(ENAP) |  EVG(Enap)</t>
  </si>
  <si>
    <t>https://www.escolavirtual.gov.br/curso/175 |  https://www.escolavirtual.gov.br/curso/706 |  https://suap.enap.gov.br/portaldoaluno/curso/2079/ | https://www.escolavirtual.gov.br/curso/939 |  https://www.escolavirtual.gov.br/curso/497</t>
  </si>
  <si>
    <t>Aprimorar conhecimentos científicos e metodológicos em Engenharia de Produção para qualificar o ensino, a pesquisa, a extensão e a produção científica</t>
  </si>
  <si>
    <t>Docentes da área de Engenharia de Produção e áreas correlatas da Educação Profissional e Tecnológica, que atuam em ensino, pesquisa e extensão e necessitam atualização científica e tecnológica contínua para qualificação acadêmica e institucional.</t>
  </si>
  <si>
    <t>Engenharia do Produto</t>
  </si>
  <si>
    <t>Novas tecnologias industriais</t>
  </si>
  <si>
    <t>Fortalecimento do ensino, da pesquisa e da extensão, com ampliação da produção científica, qualificação acadêmica institucional e melhoria da formação dos estudantes.</t>
  </si>
  <si>
    <t>Aprimorar conhecimentos com Congressos, Conferências e Intercâmbios com outras Instituições que realizam pesquisa</t>
  </si>
  <si>
    <t>Professores pesquisadores</t>
  </si>
  <si>
    <t>Engenharia de Água e Solo</t>
  </si>
  <si>
    <t>Impactos Ambientais</t>
  </si>
  <si>
    <t>Inicação de pesquisa e incentivo a novos grupos de pesquisa, além da amplição de conhecimento e capacitações no Câmpus</t>
  </si>
  <si>
    <t>Aprimorar conhecimentos em educação inclusiva, metodologias de ensino, teoria e prática pedagógica e avaliação da aprendizagem.</t>
  </si>
  <si>
    <t>TAES</t>
  </si>
  <si>
    <t>"Educação Inclusiva", Teoria e Prática do Ensino", "Metodologias de Ensino" e "Avaliação".</t>
  </si>
  <si>
    <t>Melhoria da qualidade do ensino, do atendimento aos estudantes e dos processos de aprendizagem e avaliação.</t>
  </si>
  <si>
    <t>Aprimorar conhecimentos voltados privacidade, segurança da informação, segurança cibernética, tecnologia da informação e comunicações</t>
  </si>
  <si>
    <t>Servidores TAE que atuam na TI</t>
  </si>
  <si>
    <t>Privacidade e Segurança da Informação(trilha) |  fundamentos de segurança da informação na transformação digital |  fundamentos da segurança cibernética - introdução ao cis controls</t>
  </si>
  <si>
    <t>https://www.escolavirtual.gov.br/trilha/246 |  https://www.escolavirtual.gov.br/curso/916 |  https://www.escolavirtual.gov.br/curso/1153</t>
  </si>
  <si>
    <t>Carreira EBTT</t>
  </si>
  <si>
    <t>Docentes eBTT</t>
  </si>
  <si>
    <t>Formção Docente EBTT</t>
  </si>
  <si>
    <t>Melhora na qualidade do trabalho</t>
  </si>
  <si>
    <t>COMUNICAÇÃO ASSERTIVA</t>
  </si>
  <si>
    <t>Comunicação Assertiva: Oratória, Retórica e Técnicas de Apresentação |  comunicação não violenta</t>
  </si>
  <si>
    <t>https://www.escolavirtual.gov.br/curso/1347 |  https://www.escolavirtual.gov.br/curso/463</t>
  </si>
  <si>
    <t>Conhecimentos na área ambiental que se encontram no estado da arte</t>
  </si>
  <si>
    <t>Saneamento Ambiental</t>
  </si>
  <si>
    <t>Visão integrada dos impactos ambientais</t>
  </si>
  <si>
    <t>Novos resultados de pesquisa e novos conhecimentos</t>
  </si>
  <si>
    <t>Desenvolver novos recursos, possibilidades e usos da informática na educação com atenção a diversidade cultural e inclusão social dos discentes</t>
  </si>
  <si>
    <t>Informática na Educação com atenção a diversidade cultural e inclusão social</t>
  </si>
  <si>
    <t>Aprendizagem, produção e utilização de recursos de informática na educação com atenção a especificidades da aprendizagem em e para diferentes contextos com atenção a diversidade cultural e inclusão social e socialização de resultados</t>
  </si>
  <si>
    <t>desenvolvimento de sistema e infraestrutura de Tecnologia da Informação (TI)</t>
  </si>
  <si>
    <t>Servidores TAE área de TI</t>
  </si>
  <si>
    <t>metodologia DevOps, integração de serviços de software a infraestrutura de TI</t>
  </si>
  <si>
    <t>Melhora dos processos ou procedimentos da instituição</t>
  </si>
  <si>
    <t>Desenvolvimento do protagonismo do estudante.</t>
  </si>
  <si>
    <t>Pedagogo e docentes</t>
  </si>
  <si>
    <t>Protagonismo do estudante</t>
  </si>
  <si>
    <t>Melhoria do trabalho, através da atualização e conhecimento para a elaboração de atividades pedagógicas voltadas para o desenvolvimento do protagonismo estudantil.</t>
  </si>
  <si>
    <t>gestão pessoal - base da liderança |  Formação de Professores do Programa Aprender Valor |  desenho instrucional para soluções de capacitações presenciais</t>
  </si>
  <si>
    <t>https://www.escolavirtual.gov.br/curso/163 |  https://www.escolavirtual.gov.br/curso/1072 |  https://www.escolavirtual.gov.br/curso/250</t>
  </si>
  <si>
    <t>Formação em neuroeducação para educadores/Formação de professores em neuroeducação/Conhecimentos em neuroeducação para ensinar/estimular aprendizagem</t>
  </si>
  <si>
    <t>Pedagogo, Psicologos, Assistentes Sociais e docentes</t>
  </si>
  <si>
    <t>Neuroeducação/neurociências aplicadas à educação</t>
  </si>
  <si>
    <t>Contribuição no processo de ensino-aprendizagem no ensino médio e na melhoria dos índices de permanência e êxito dos estudantes do IFSUL.</t>
  </si>
  <si>
    <t>GESTÃO DE EQUIPES; O USO DA IA NA EDUCAÇÃO; O USO DE TECNOLOGIAS NA EDUCAÇÃO; A INCLUSÃO ESCOLAR.</t>
  </si>
  <si>
    <t>gestão de projetos educacionais |  desenvolvendo times de alta performance</t>
  </si>
  <si>
    <t>https://www.escolavirtual.gov.br/curso/415 |  https://www.escolavirtual.gov.br/curso/356</t>
  </si>
  <si>
    <t>Gestão e governança de TI</t>
  </si>
  <si>
    <t>Governança, gestão e o gerenciamento de dados</t>
  </si>
  <si>
    <t>modelo de governança e gestão – gestaopublicagov.br: visão geral e sistema |  governança de tic para o governo digital |  Governança Pública para Resultados</t>
  </si>
  <si>
    <t>https://www.escolavirtual.gov.br/curso/662 |  https://www.escolavirtual.gov.br/curso/348 |  https://suap.enap.gov.br/portaldoaluno/curso/2067/</t>
  </si>
  <si>
    <t>Há grande evasão entre os estudantes EAD, docentes não estão qualificados para preparar corretamente o Ambiente Virtual de Aprendizagem.</t>
  </si>
  <si>
    <t>Docentes que trabalham em cursos EAD, seja através da UAB ou apenas disciplinas que o ofertem a distância.</t>
  </si>
  <si>
    <t>Como o estudo das competências socioafetivas pode ser facilitador da permanência e êxito dos estudantes no curso de Licenciatura em Letras EAD.</t>
  </si>
  <si>
    <t>Maior permanência e Êxito dos estudantes EAD</t>
  </si>
  <si>
    <t>ambientes digitais de aprendizagem</t>
  </si>
  <si>
    <t>https://www.escolavirtual.gov.br/curso/418</t>
  </si>
  <si>
    <t>Identificar e aprimorar as tendências tecnológicas e de sustentabilidade nos cenários local, regional, nacional e internacional.</t>
  </si>
  <si>
    <t>Professores pesquisadores que buscam integrar pesquisa nas suas atividades</t>
  </si>
  <si>
    <t>Mudanças climáticas e o mercado de trabalho</t>
  </si>
  <si>
    <t>Aumenatar a capacidade da instituição de gerar pesquisa e apresentar novos resultados para a sociedade</t>
  </si>
  <si>
    <t>agenda para o desenvolvimento sustentável: conceitos, mobilização e articulação |  Infraestrutura e sustentabilidade |  Instrumentos de Desenvolvimento Urbano Sustentável - Prática nas cidades brasileiras</t>
  </si>
  <si>
    <t>https://www.escolavirtual.gov.br/curso/719 |  https://suap.enap.gov.br/portaldoaluno/curso/2069/ |  https://www.escolavirtual.gov.br/curso/1029</t>
  </si>
  <si>
    <t>Me preparar para a realização de um pré-atendimento emergencial em caso de uma ocorrência simples no ambiente educacional.</t>
  </si>
  <si>
    <t>TAEs e docentes</t>
  </si>
  <si>
    <t>Anatomia</t>
  </si>
  <si>
    <t>Primeiros Socorros no Ambiente Escolar</t>
  </si>
  <si>
    <t>"Melhoria no atendimento externo e interno
"</t>
  </si>
  <si>
    <t>melhorar a qualidade de vida do empregado dentro do ambiente laboral e proteger sua integridade física</t>
  </si>
  <si>
    <t>TAE - Técnico em eletromecânica</t>
  </si>
  <si>
    <t>"Saúde e Segurança no Trabalho
"</t>
  </si>
  <si>
    <t>Técnica em eletromecânica</t>
  </si>
  <si>
    <t>"Inserir e analisar dados em planilhas eletrônicas e editores de textos
"</t>
  </si>
  <si>
    <t>"Melhor tomada de decisões
"</t>
  </si>
  <si>
    <t>Preciso aprimorar conhecimentos e habilidades em licitações para atuar com mais eficiência, segurança e legalidade nos processos.</t>
  </si>
  <si>
    <t>Taes e docentes</t>
  </si>
  <si>
    <t>Licitações e Contratos</t>
  </si>
  <si>
    <t>Maior eficiência, conformidade legal e agilidade nos processos de contratação, contribuindo para o alcance das metas institucionais.</t>
  </si>
  <si>
    <t>Produzir cursos a distância</t>
  </si>
  <si>
    <t>Desenvolvimento de cursos na modalidade EaD</t>
  </si>
  <si>
    <t>Espera-se desenvolver a habilidade para a criação de cursos EaD em Ambiente Virtual de Aprendizagem.</t>
  </si>
  <si>
    <t>SD - modelos</t>
  </si>
  <si>
    <t>promover o aprendizado e aprimorar conceitos sobre empatia, engajamento e autogestão relacionados ao câncer de mama em servidoras ou mães de alunos.</t>
  </si>
  <si>
    <t>professor Ebtt</t>
  </si>
  <si>
    <t>Como se dá o acolhimento das servidoras com câncer de mama na instituição e como é o acolhimento dos estudantes que tem suas mães acometidas.</t>
  </si>
  <si>
    <t>Apresentação de trabalho oral sobre câncer de mama e a comunidade acadêmica em evento acadêmico/científico</t>
  </si>
  <si>
    <t>Câmpus Sapucaia do Sul</t>
  </si>
  <si>
    <t>"""Como TAE, atuando na coordenação de almoxarifado e patrimônio, reconheço que preciso aprimorar minhas habilidades de liderança.
"</t>
  </si>
  <si>
    <t>"Desenvolvimento de habilidades de liderança e comunicação assertiva para melhorar o engajamento da equipe
"</t>
  </si>
  <si>
    <t>Estabelecer uma comunicação empática, persuasiva e influente, inspirando confiança</t>
  </si>
  <si>
    <t>"resultará em maior eficiência na execução das atividades rotineiras do setor de almoxarifado e patrimônio, por meio do aumento do comprometimento da equipe e da melhoria no cumprimento de prazos e procedimentos.
"</t>
  </si>
  <si>
    <t>Liderança e Gestão De Equipes |  Seleção de lideranças: como escolher as melhores pessoas |  Eixo 3 - Associando alto desempenho e bem-estar Programa - Engajamento de Pessoas e Equipes</t>
  </si>
  <si>
    <t>https://www.escolavirtual.gov.br/curso/373 |  https://www.escolavirtual.gov.br/curso/1135 |  https://www.escolavirtual.gov.br/curso/1302</t>
  </si>
  <si>
    <t>"Aprimorar técnicas de análises e caracterizações de materiais, de produção e 
processamento de polímeros visando a permanente inovação na área. "</t>
  </si>
  <si>
    <t>Servidor que atua em laboratórios de ensino e pesquisa, seja na função de docente ou de técnico e auxiliar de laboratório.</t>
  </si>
  <si>
    <t>Materiais não Metálicos</t>
  </si>
  <si>
    <t>Polímeros</t>
  </si>
  <si>
    <t>Desenvolver novos projetos de pesquisa, participando de grupos na área indicada, contribuindo ainda mais para os TCCs do curso superior de Engenharia Mecânica, entre outros.</t>
  </si>
  <si>
    <t>"Aprimorar técnicas de análises e caracterizações de materiais, de produção e 
processamento de polímeros visando a permanente inovação na área."</t>
  </si>
  <si>
    <t>"Servidor que atua em laboratórios de ensino e pesquisa, seja na função de docente ou de 
técnico e auxiliar de laboratório."</t>
  </si>
  <si>
    <t>"Desenvolver novos projetos de pesquisa, participando de grupos na área indicada, 
contribuindo ainda mais para os TCCs do curso superior de Engenharia Mecânica, entre 
outros"</t>
  </si>
  <si>
    <t>"FORMAÇÃO CONTINUA NAS AÉREAS, ALÉM DE ADMINISTRATIVAS, COMPRAS,
COMUNICAÇÃO, INFORMÁTICA, LOGÍSTICA, ALMOXARIFADO, ATRIBUÍDAS AOS
CARGOS E EXECUTADAS</t>
  </si>
  <si>
    <t>Área da saúde com cargo de médico, psicóloga e auxiliar de enfermagem</t>
  </si>
  <si>
    <t>"CUIDADOS EM SAÚDE, CONHECIMENTOS NAS FERRAMENTAS NECESSÁRIAS
PARA O DESENVOLVIMENTO, ORGANIZAÇÃO E EXECUSSÃO DO SERVIÇO
OFERECIDO."</t>
  </si>
  <si>
    <t>"CAPACITAÇÃO PARA O ATENDIMENTO AO CIDADÃO COM BASE CIENTÍFICA
ATUALIZADA"</t>
  </si>
  <si>
    <t>"ATENDIMENTO AOS AGRAVOS DE SAÚDE CONTRIBUINDO PARA A MANUTENÇÃO
DA FORÇA DE TRABALHO E A PERMANÊNCIA E ÊXITO DE ALUNOS"</t>
  </si>
  <si>
    <t>Adquirir maiores conhecimentos na área financeira para dessempenhar melhor as funções.</t>
  </si>
  <si>
    <t>Operaçòes financeiras</t>
  </si>
  <si>
    <t>Aprimoramento profissional</t>
  </si>
  <si>
    <t>Ampliar conhecimentos sobre processos da natureza e aprimorar habilidades em coleta, análise e interpretação de dados usando diferentes metodologias.</t>
  </si>
  <si>
    <t>Geografia Regional</t>
  </si>
  <si>
    <t>Compreensão, análise e atuação em relação às dinâmicas e processos em Bacias Hidrográficas.</t>
  </si>
  <si>
    <t>Melhor compreensão de nossa inserção na sociedade, assim como ensino, pesquisa e extensão melhores.</t>
  </si>
  <si>
    <t>Ampliar os conhecimentos a respeito da educação física inclusiva e adaptada relacionando com o uso de estratégias, metodologias novas e DUA</t>
  </si>
  <si>
    <t>Atuar na educação especial dentro da perspectiva inclusiva fazendo a relação com DUA e educação física.</t>
  </si>
  <si>
    <t>Estratégias, técnicas, metodologia na educação especial e inclusiva</t>
  </si>
  <si>
    <t>Melhoria na organização, planejamento, execução das aulas a partir das técnicas, estratégias e metodologias</t>
  </si>
  <si>
    <t>Aprender para desempenhar as funções</t>
  </si>
  <si>
    <t>Assistente em Admnistração</t>
  </si>
  <si>
    <t>Contabilidade pública</t>
  </si>
  <si>
    <t>Aprendizagem de novos assuntos</t>
  </si>
  <si>
    <t>Aprimorar a análise de planilha de custos e compreender melhor a legislação vigente. As nomativas sobre gestão e fiscalização contratual são dinâmicas</t>
  </si>
  <si>
    <t>Atuar na gestão e fiscalização administrativa de contratos.</t>
  </si>
  <si>
    <t>Licitações e contratos</t>
  </si>
  <si>
    <t>Mais segurança.</t>
  </si>
  <si>
    <t>metodologia cost model aplicada à administração pública |  Fiscalização de Obras e Serviços de Engenharia |  Planilha de Custos e Formação de Preços</t>
  </si>
  <si>
    <t>https://www.escolavirtual.gov.br/curso/811 |  https://suap.enap.gov.br/portaldoaluno/curso/2041/ |  https://suap.enap.gov.br/portaldoaluno/curso/1522/</t>
  </si>
  <si>
    <t>Aprimorar a comunicação institucional, a fim de melhorar a organização de processos administrativos e do atendimento ao público interno e externo.</t>
  </si>
  <si>
    <t>Técnicos administrativos em educação que lidam com o atendimento a estudantes e docentes, bem como na elaboração e análise de documentos institucionais. Servidores que possuem demandas relacionadas à orientação acadêmica, fluxos institucionais, normativas, editais, pareceres e comunicações oficiais.</t>
  </si>
  <si>
    <t>Comunicação institucional, linguística de corpus, acessibilidade textual, elaboração de documentos acessíveis</t>
  </si>
  <si>
    <t>Melhor comunicação com o público externo e interno</t>
  </si>
  <si>
    <t>comunicação pública e gestão de relacionamento com cidadão |  uso de mídias sociais na comunicação institucional</t>
  </si>
  <si>
    <t>https://www.escolavirtual.gov.br/curso/772 |  https://www.escolavirtual.gov.br/curso/445</t>
  </si>
  <si>
    <t>Aprimorar habilidades sobre gestão de conflitos para melhor orientar turmas do Curso de Eventos nos trabalhos em equipe (organização de eventos).</t>
  </si>
  <si>
    <t>Docentes que atuam com as disciplinas de: Fundamentos de Comunicação Interpessoal em Eventos e Práticas em Eventos.</t>
  </si>
  <si>
    <t>Mediação de conflitos</t>
  </si>
  <si>
    <t>Melhor aprendizado por estudantes do Curso Técnico em Eventos; Mais engajamento e satisfação dos estudantes em relação ao Curso.</t>
  </si>
  <si>
    <t>gestão de conflitos e negociação</t>
  </si>
  <si>
    <t>https://www.escolavirtual.gov.br/curso/372</t>
  </si>
  <si>
    <t>Aprimorar o conhecimento a respeito de currículos de matemática</t>
  </si>
  <si>
    <t>Professor de matemática</t>
  </si>
  <si>
    <t>Currículo</t>
  </si>
  <si>
    <t>Currículos de matemática</t>
  </si>
  <si>
    <t>Aprimoramento de minhas funções docentes</t>
  </si>
  <si>
    <t>Aprimorar técnicas de análises e caracterizações de materiais, de produção e processamento de polímeros.</t>
  </si>
  <si>
    <t>Servidor que atue em laboratórios de pesquisa, seja na função de docente ou de técnico e auxiliar de laboratório.</t>
  </si>
  <si>
    <t>Fazer mais pesquisa, desenvolver novos projetos de TCCs.</t>
  </si>
  <si>
    <t>Novos projetos de ensino, pesquisa e extensão.</t>
  </si>
  <si>
    <t>Atualizar os conhecimentos sobre computação</t>
  </si>
  <si>
    <t>Computação</t>
  </si>
  <si>
    <t>Novos projetos de pesquisa, extensão, ensino e orientações de trabalhos de conclusão de curso</t>
  </si>
  <si>
    <t>Comunicação interna e externa, interpretação e aplicação de legislações educacionais, filosofia, neurociência e aprendizagem.</t>
  </si>
  <si>
    <t>O perfil das/os agentes públicas/os que apresentam necessidade de desenvolvimento na área da educação caracteriza-se por profissionais que atuam no atendimento a estudantes e docentes. Elaboração e análise de documentos institucionais, orientação acadêmica, fluxos institucionais, editais.</t>
  </si>
  <si>
    <t>Filosofia da ciências cognitivas</t>
  </si>
  <si>
    <t>Uso de neurociência e filosofia para os melhor comprensão das dificuldades de estudantes e comunidade acadêmica no geral.</t>
  </si>
  <si>
    <t>Cursos Fibra otica e uso de equipamentos para o mesmo, Gerenciamento de Servidores de VM, Gerenciamento de Serviços (ITIL ou SCRUM) e Linux Avançado.</t>
  </si>
  <si>
    <t>Coordenador em Tec. em TI</t>
  </si>
  <si>
    <t>Novos Conhecimentos e Aperfeiçoamento</t>
  </si>
  <si>
    <t>Melhoria na Rede Lógica do campus e serviços do Setor de TI.</t>
  </si>
  <si>
    <t>Desenvolver conhecimentos sobre interrelações entre Organização de Eventos e outras áreas de conhecimento.</t>
  </si>
  <si>
    <t>Docentes que atuam no Curso Técnico em Eventos.</t>
  </si>
  <si>
    <t>Interrelações entre Organização de Eventos e Comunicação Organizacional e o Mundo do Trabalho.</t>
  </si>
  <si>
    <t>Produção e compartilhamento de conhecimentos mais aprofundados sobre Organização de Eventos, bem como aplicação desses conhecimentos em sala de aula.</t>
  </si>
  <si>
    <t>Bernardo - Assistente em Administração - SS-COADAC</t>
  </si>
  <si>
    <t>Mestrado</t>
  </si>
  <si>
    <t>Melhoria do trabalho</t>
  </si>
  <si>
    <t>Educação continuada em saúde para manter a atualização e a qualidade de atendimento aos agravos em saúde e legislação em saúde.</t>
  </si>
  <si>
    <t>Profissionais da área da saúde que atendem no âmbito assistencial e legal.</t>
  </si>
  <si>
    <t>Avanços em diagnóstico, tratamento e acompanhamento nas questões de saúde a serem atendidas.</t>
  </si>
  <si>
    <t>Melhor condução e desfecho aos agravos de saúde e às avaliações médico legais, garantindo os direitos legais à saúde e acompanhamento, reabilitando os servidores e demais usuários ao retorno às suas atividades com saúde e segurança.</t>
  </si>
  <si>
    <t>Espero que minhas aulas e práticas sejam mais acessíveis, especialmente em relação à ed. inclusiva, acessibilidade cognitiva e linguagem acessível.</t>
  </si>
  <si>
    <t>Atuar como agentes de acessibilidade, especialmente cognitiva.</t>
  </si>
  <si>
    <t>Educação Inclusiva - Acessibilidade Cognitiva</t>
  </si>
  <si>
    <t>O resultado será termos espaços, sistemas e ações mais fáceis de serem compreendidas por toda a comunidade, incluindo pessoas com deficiência cognitiva e outras dificuldades de compreensão, pessoas com baixa escolaridade, estrangeiros, entre outros.</t>
  </si>
  <si>
    <t>temos que dar aulas remotas... e agora?</t>
  </si>
  <si>
    <t>https://www.escolavirtual.gov.br/curso/313</t>
  </si>
  <si>
    <t>FORMAÇÃO CONTINUA NAS AÉREAS, ALÉM DE ADMINISTRATIVAS, COMPRAS, COMUNICAÇÃO, INFORMÁTICA, LOGÍSTICA, ALMOXARIFADO, ATRIBUÍDAS AOS CARGOS E EXECUTADAS</t>
  </si>
  <si>
    <t>CUIDADOS EM SAÚDE, CONHECIMENTOS NAS FERRAMENTAS NECESSÁRIAS PARA O DESENVOLVIMENTO, ORGANIZAÇÃO E EXECUSSÃO DO SERVIÇO OFERECIDO.</t>
  </si>
  <si>
    <t>ATENDIMENTO AOS AGRAVOS DE SAÚDE CONTRIBUINDO PARA A MANUTENÇÃO DA FORÇA DE TRABALHO E A PERMANÊNCIA E ÊXITO DE ALUNOS</t>
  </si>
  <si>
    <t>FORMAÇÃO CONTÍNUA NAS ÁREAS, ALÉM DE ADMINISTRATIVAS, COMPRAS, COMUNICAÇÃO, INFORMÁTICA, LOGÍSTICA, ALMOXARIFADO, ATRIBUÍDAS AOS CARGOS E EXECUTADAS.</t>
  </si>
  <si>
    <t>ÁREA DA SAÚDE COM CARGO DE MÉDICO, PSICÓLOGA E AUXILIAR DE ENFERMAGEM.</t>
  </si>
  <si>
    <t>CUIDADOS EM SAÚDE, CONHECIMENTOS NAS FERRAMENTAS NECESSÁRIAS PARA O DESENVOLVIMENTO, ORGANIZAÇÃO E EXECUÇÃO DO SERVIÇO OFERECIDO.</t>
  </si>
  <si>
    <t>CAPACITAÇÃO PARA O ATENDIMENTO AO CIDADÃO COM BASE CIENTÍFICA ATUALIZADA.</t>
  </si>
  <si>
    <t>ATENDIMENTO AOS AGRAVOS DE SAÚDE CONTRIBUINDO PARA A MANUTENÇÃO DA FORÇA DE TRABALHO E A PERMANÊNCIA E ÊXITO DE ALUNOS.</t>
  </si>
  <si>
    <t>Eixo 1 - Instruindo o Processo de Contratação - Programa - Contratações Públicas: Planejamento da Contratação</t>
  </si>
  <si>
    <t>https://www.escolavirtual.gov.br/curso/1141</t>
  </si>
  <si>
    <t>Formação contínua nas áreas, além de administrativas, compras, comunicação, informática, logística, almoxarifado, atribuídas aos cargos e executadas.</t>
  </si>
  <si>
    <t>Área da saúde com cargo de médico, psicóloga e auxiliar de enfermagem.</t>
  </si>
  <si>
    <t>Cuidados em saúde, conhecimentos nas ferramentas necessárias para o desenvolvimento, organização e execução do serviço oferecido.</t>
  </si>
  <si>
    <t>Atendimento aos agravos de saúde contribuindo para a manutenção da força de trabalho e a permanência e êxito de alunos.</t>
  </si>
  <si>
    <t>Habilidades inerentes à docência, produção de recurso, materiais, metodologias e inovações na área de ensino de Matemática.</t>
  </si>
  <si>
    <t>Educação Matemática</t>
  </si>
  <si>
    <t>"	Melhoria da formação docente e, consequentemente, atuação junto à comunidade discente."</t>
  </si>
  <si>
    <t>Melhorar a qualidade do ensino</t>
  </si>
  <si>
    <t>Ensino de Arte, Ensino Profissional e Tecnológico, Ensino à Distância</t>
  </si>
  <si>
    <t>Melhora dos índices educacionais</t>
  </si>
  <si>
    <t>Melhorar e ampliar as capacidades didáticas em relação aos alunos PCD</t>
  </si>
  <si>
    <t>Docente na área da Educação Física atuando na inclusão com projeto de ensino.</t>
  </si>
  <si>
    <t>Educação Física</t>
  </si>
  <si>
    <t>Educação física adaptada e inclusiva</t>
  </si>
  <si>
    <t>Conseguir desenvolver novos saberes, usar novas estratégias, ferramentas e metodologias relacionadas ao meu trabalho</t>
  </si>
  <si>
    <t>Melhorar práticas docentes nas áreas de ensino de engenharia, resistência dos materiais, estática e dinâmica.</t>
  </si>
  <si>
    <t>Docentes dos cursos técnico e engenharia mecânica</t>
  </si>
  <si>
    <t>Ensino de engenharia voltado para mecânica dos sólidos.</t>
  </si>
  <si>
    <t>Melhoria em práticas docentes nas disciplinas que ministro e troca de ideias com outros professores.</t>
  </si>
  <si>
    <t>Metodologias do ensino de arte e ferramentas para melhorar aspectos relacionados ao EaD</t>
  </si>
  <si>
    <t>Melhorar a qualidade do ensino de arte e melhorar a qualificação como coordenadora de um curso EaD</t>
  </si>
  <si>
    <t>Ensino de Arte; Docência à Distância, Coordenação</t>
  </si>
  <si>
    <t>Melhora da qualidade do ensino de arte; melhora da qualidade do ensino à distância</t>
  </si>
  <si>
    <t>Educação Patrimonial e Arte</t>
  </si>
  <si>
    <t>https://www.escolavirtual.gov.br/curso/1025</t>
  </si>
  <si>
    <t>Necessidade de educação médica, psicológica e enfermagem continuada, para o conhecimento de novas técnicas e tecnologias em evolução na área da saúde.</t>
  </si>
  <si>
    <t>Servidores da saúde</t>
  </si>
  <si>
    <t>Desenvolvimento em novos conhecimentos e tecnologias.</t>
  </si>
  <si>
    <t>Melhora na prevenção e atendimento à saúde e da área médico legal de toda comunidade do IFSul.</t>
  </si>
  <si>
    <t>Orientar, de maneira mais eficaz, as e os estudantes do Curso de Eventos em suas relações interpessoais pertinentes ao trabalho em equipe.</t>
  </si>
  <si>
    <t>Comunicação não-violenta, comunicação assertiva.</t>
  </si>
  <si>
    <t>Melhor relacionamento entre estudantes do Curso de Eventos, em especial nas discussões e conflitos pertinentes ao trabalho em equipe. Mais engajamento e satisfação dos estudantes em relação ao Curso.</t>
  </si>
  <si>
    <t>Desenvolvimento de Equipes</t>
  </si>
  <si>
    <t>https://suap.enap.gov.br/portaldoaluno/curso/2760/</t>
  </si>
  <si>
    <t>Preciso aprimorar escrita e apresentação acadêmica para socializar pesquisas em educação especial, inclusiva e profissional.</t>
  </si>
  <si>
    <t>Socialização de pesquisas sobre práticas pedagógicas acessíveis e inclusivas na educação profissional e tecnológica, com foco na educação especial.</t>
  </si>
  <si>
    <t>O resultado será o fortalecimento da produção acadêmica e da visibilidade institucional, contribuindo para metas de inovação, inclusão e excelência educacional.</t>
  </si>
  <si>
    <t>Preciso e desejo me capacitar melhor para o ensino de literatura em minhas aulas de Português e para o uso de literatura nas aulas de Inglês.</t>
  </si>
  <si>
    <t>Professores da área de linguagens.</t>
  </si>
  <si>
    <t>Línguas Estrangeiras Modernas</t>
  </si>
  <si>
    <t>Uso de textos literários nas aulas de língua estrangeira.</t>
  </si>
  <si>
    <t>Espera-se uma melhor aprendizagem dos estudantes.</t>
  </si>
  <si>
    <t>Qualificação das atividades desenvolvidas</t>
  </si>
  <si>
    <t>Técnicas (os) administrativas (os) em educação</t>
  </si>
  <si>
    <t>Gestão Pública</t>
  </si>
  <si>
    <t>Aprimoramento das ações no ambiente de trabalho</t>
  </si>
  <si>
    <t>Uso de Inteligência Artificial nas rotinas administrativas do TAE de forma a facilitar o acesso à informação de servidores e estudantes.</t>
  </si>
  <si>
    <t>Técnicos em Assuntos Educacionais</t>
  </si>
  <si>
    <t>Uso ético da IA, implementação da IA em processos que podem ser otimizados, uso da IA para informação rápida e acessível ao público.</t>
  </si>
  <si>
    <t>Linguagem acessível, menos burocracia, mais agilidade de resposta aos usuários (estudantes e servidores)</t>
  </si>
  <si>
    <t>Eixo 4 - Inteligência Artificial, Machine Learning e Aplicações Éticas Programa - Engenharia de Dados e IA Aplicada para Gestores de TIC</t>
  </si>
  <si>
    <t>https://www.escolavirtual.gov.br/curso/1436</t>
  </si>
  <si>
    <t>Uso de linguagem acessível em documentos e informações públicas; uso de IA no serviço público; acesso à informação de servidores e estudantes.</t>
  </si>
  <si>
    <t>Acessibilidade textual; linguística de corpus; estudo e análise de textos institucionais; implementação de IA para otimização de processos.</t>
  </si>
  <si>
    <t>Linguagem acessível, menos burocracia, mais agilidade de resposta aos usuários, melhor comunicação institucional.</t>
  </si>
  <si>
    <t>Câmpus Venâncio Aires</t>
  </si>
  <si>
    <t>"Aprimorar e atualizar habilidades e conhecimentos em línguas estrangeiras
"</t>
  </si>
  <si>
    <t>"Servidores do ensino 
"</t>
  </si>
  <si>
    <t>"Atualizar competências linguísticas e conhecimentos socioculturais para o ensino de espanhol como LE em um contexto sociocultural tecnológico 
"</t>
  </si>
  <si>
    <t>"Melhoria nos processos de ensino aprendizagem do idioma (língua espanhola) e contribuição para os processos de internacionalização no IFSul
"</t>
  </si>
  <si>
    <t>"Aprofundar conhecimentos sobre Direitos Humanos em todos os seus aspectos e desdobramentos
"</t>
  </si>
  <si>
    <t>"Servidores da área do ensino
"</t>
  </si>
  <si>
    <t>Compreender e analisar os Direitos Humanos em relações sociais desiguais, buscando ressignificar essas dinâmicas para valorização da dignidade humana</t>
  </si>
  <si>
    <t>"Contribuir para instaurar processos de valorização da dignidade e dos Direitos Humanos no IFSul, seja nas ações de ensino ou nas relações de trabalho entre as/os servidores 
"</t>
  </si>
  <si>
    <t>Aprimorar a capacidade de trabalho com estudantes que apresentam dificuldades na aprendizagem e/ou transtornos do neurodesenvolvimento.</t>
  </si>
  <si>
    <t>Docente efetivo em busca qualificação para atuação no EBTT.</t>
  </si>
  <si>
    <t>Dificuldades e transtornos de aprendizagem / neurodesenvolvimento</t>
  </si>
  <si>
    <t>Com a compreensão de diferentes dificuldades/transtornos, haverá melhoria no planejamento e execução das aulas, atendendo as especificidades apresentadas todos os anos nas turmas.</t>
  </si>
  <si>
    <t>Administração pública</t>
  </si>
  <si>
    <t>Desenvolver o trabalho de forma mais eficiente</t>
  </si>
  <si>
    <t>Gestão Integrada na Administração Pública |  gerenciamento de serviços de tic focado na administração pública |  gestão do conhecimento no setor público |  gestão estratégica e execução do plano de governo no dia a dia</t>
  </si>
  <si>
    <t>SUAP(ENAP) |  EVG(ENAP) |  EVG(ENAP) |  EVG(ENAP)</t>
  </si>
  <si>
    <t>https://suap.enap.gov.br/portaldoaluno/curso/2743/ |  https://www.escolavirtual.gov.br/curso/535 |  https://www.escolavirtual.gov.br/curso/414 |  https://www.escolavirtual.gov.br/curso/496</t>
  </si>
  <si>
    <t>Aprimorar e atualizar habilidades e conhecimentos em línguas estrangeiras</t>
  </si>
  <si>
    <t>Servidores do ensino</t>
  </si>
  <si>
    <t>Atualizar conhecimentos em língua espanhola</t>
  </si>
  <si>
    <t>Melhoria nos processos de ensino aprendizagem do idioma (língua espanhola) e contribuição para os processos de internacionalização no IFSul</t>
  </si>
  <si>
    <t>Aprimorar os conhecimentos da área administrativa, buscando novos conhecimentos e habilidades que auxiliem no desenvolvimento das atividades.</t>
  </si>
  <si>
    <t>Servidores do câmpus em implantação</t>
  </si>
  <si>
    <t>Gestão e administração de recursos públicos</t>
  </si>
  <si>
    <t>Uso eficiente e eficaz de recursos públicos, de modo a atender bem a todas as pessoas que acessam o câmpus.</t>
  </si>
  <si>
    <t>gestão por competências</t>
  </si>
  <si>
    <t>https://www.escolavirtual.gov.br/curso/175</t>
  </si>
  <si>
    <t>Aprofundar conhecimentos sobre direitos humanos em todos os seus aspectos e desdobramentos</t>
  </si>
  <si>
    <t>Servidores da área do ensino</t>
  </si>
  <si>
    <t>Direitos Especiais</t>
  </si>
  <si>
    <t>Analisar os Direitos Humanos em relações sociais desiguais, buscando resignificar essas dinâmicas em prol da valorização da dignidade humana</t>
  </si>
  <si>
    <t>Contribuir para instaurar processos de valorização da dignidade e dos direitos humanos no IFSul, seja nas ações de ensino ou nas relações de trabalho entre as/os servidores</t>
  </si>
  <si>
    <t>Direitos Humanos e saúde mental - Curso permanente Damião Ximenes Lopes |  educação em direitos humanos</t>
  </si>
  <si>
    <t>https://www.escolavirtual.gov.br/curso/881 |  https://www.escolavirtual.gov.br/curso/129</t>
  </si>
  <si>
    <t>Aprofundar e atualizar os conhecimentos referentes as atividades do setor de patrimônio e almoxarifado, buscando aprimorar os serviços do setor</t>
  </si>
  <si>
    <t>Servidores que atuam no setor de patrimônio e almoxarifado</t>
  </si>
  <si>
    <t>Cursos na área de gestão patrimônial e almoxarifado nas instituições públicas</t>
  </si>
  <si>
    <t>Melhoria na gestão dos setores de patrimônio e almoxarifado</t>
  </si>
  <si>
    <t>Atualização de saberes na área de automação elétrica e processos industriais</t>
  </si>
  <si>
    <t>Automação industrial</t>
  </si>
  <si>
    <t>Atualização de métodos e técnicas empregados no ensino de estudantes de cursos técnicos e superiores do campus</t>
  </si>
  <si>
    <t>Atualização em Legislação, Sistemas (Contratos, Compras, Siafi), utilizados nas rotinas de trabalho dos Servidores</t>
  </si>
  <si>
    <t>Assistentes em Administração, que trabalham com a Legislação e sistemas de controle.</t>
  </si>
  <si>
    <t>Atualização Legislação Contratações Públicas</t>
  </si>
  <si>
    <t>Planejamento das Contratações, melhoria das rotinas administrativas</t>
  </si>
  <si>
    <t>Atualização na área de Administração Pública. Aperfeiçoamento no uso de ferramentas e sistemas de trabalho.</t>
  </si>
  <si>
    <t>Administração Pública.</t>
  </si>
  <si>
    <t>Melhor desempenho profissional e consequente melhora no serviço público prestado.</t>
  </si>
  <si>
    <t>papéis de trabalho em auditoria interna governamental |  gerenciamento de serviços de tic focado na administração pública |  termos de fomento e de colaboração: atos preparatórios |  Gestão Integrada na Administração Pública</t>
  </si>
  <si>
    <t>https://www.escolavirtual.gov.br/curso/792 |  https://www.escolavirtual.gov.br/curso/535 |  https://www.escolavirtual.gov.br/curso/915 |  https://suap.enap.gov.br/portaldoaluno/curso/2743/</t>
  </si>
  <si>
    <t>Atualização referente as respectivas áreas dos servidores administrativos de acordo com sus funções/áreas.</t>
  </si>
  <si>
    <t>Servidores lotados nas diferentes áreas administrativas.</t>
  </si>
  <si>
    <t>Eficiência administrativa, participação social, inovação nos serviços públicos, planejamento estratégico e a gestão de recursos humanos.</t>
  </si>
  <si>
    <t>Atendimento das necessidades administrativas da unidade IFSUL, de maneira eficiente e eficaz .</t>
  </si>
  <si>
    <t>Atualizar conhecimentos em informática, Moodle e tecnologias educacionais para melhorar as atividades de ensino</t>
  </si>
  <si>
    <t>Professores da área de informática</t>
  </si>
  <si>
    <t>Tecnologias da informática e uso do Moodle.</t>
  </si>
  <si>
    <t>Melhoria na qualidade das aulas e na realização do trabalho diário.</t>
  </si>
  <si>
    <t>Conhecimento relacionado as legislação correlata.</t>
  </si>
  <si>
    <t>Servidores que atuam na área administrativa, com atribuições relacionadas a compras, licitações, patrimônio e almoxarifado.</t>
  </si>
  <si>
    <t>Legislação relacionada a compras, licitações, patrimônio e almoxarifado (Lei 14.1333)</t>
  </si>
  <si>
    <t>Aquisições e contratações destinados ao suporte e andamento das atividades institucionais.</t>
  </si>
  <si>
    <t>conhecimentos acerca de necessidades educacionais específicas</t>
  </si>
  <si>
    <t>profissionais da educação envolvidos com o ensino</t>
  </si>
  <si>
    <t>Educação Inclusiva</t>
  </si>
  <si>
    <t>Acolhimento qualificado dos estudantes com deficiência, contribuindo para permanência e êxito.</t>
  </si>
  <si>
    <t>Formação de Gestores Escolares do Programa Aprender Valor |  Desenho Instrucional para Soluções de Capacitações Presenciais |  A importância do PNLD</t>
  </si>
  <si>
    <t>https://www.escolavirtual.gov.br/curso/1071 |  https://www.escolavirtual.gov.br/curso/250 |  https://www.escolavirtual.gov.br/curso/408</t>
  </si>
  <si>
    <t>Conhecimentos administrativos relacionados com as atividades da instituição</t>
  </si>
  <si>
    <t>Formação profissional</t>
  </si>
  <si>
    <t>Inovação na gestão pública</t>
  </si>
  <si>
    <t>Noções Básicas de Gerenciamento em Serviços Arquivísticos |  Gestão Municipal de Contratos Administrativos |  Gestão do Conhecimento no Setor Público</t>
  </si>
  <si>
    <t>https://www.escolavirtual.gov.br/curso/855 |  https://www.escolavirtual.gov.br/curso/497 |  https://www.escolavirtual.gov.br/curso/414</t>
  </si>
  <si>
    <t>Conhecimentos sobre educação matemática que envolvem novas habilidades metodológicas para melhorar o desempenho docente.</t>
  </si>
  <si>
    <t>Professor de Ensino Básico, Técnico e Tecnológico</t>
  </si>
  <si>
    <t>Conhecer novas formas de ensinar e de aprender, de acordo com os novos tempos e as novas tecnologias.</t>
  </si>
  <si>
    <t>Melhoria nas práticas de ensino, proporcionando novas aprendizagens aos alunos</t>
  </si>
  <si>
    <t>Construir conhecimentos na área de didática e metodologias educacionais participativas para compartilhamento em formações de professores do câmpus.</t>
  </si>
  <si>
    <t>Supervisão pedagógica do IFSUL Câmpus Venâncio Aires</t>
  </si>
  <si>
    <t>DIDÁTICAS E METODOLOGIAS PARTICIPATIVAS NA CONSTRUÇÃO DA PRÁTICA PEDAGÓGICA</t>
  </si>
  <si>
    <t>A construção da prática pedagógica, permite a atuação efetiva dos agentes públicos num processo educativo sem considerá-los meros receptores, nos quais depositam conhecimentos e informações.</t>
  </si>
  <si>
    <t>noções básicas para coordenar cursos on-line |  temos que dar aulas remotas... e agora? |  metodologias ativas</t>
  </si>
  <si>
    <t>https://www.escolavirtual.gov.br/curso/198 |  https://www.escolavirtual.gov.br/curso/313 |  https://www.escolavirtual.gov.br/curso/628</t>
  </si>
  <si>
    <t>Desenvolver e propor metodologias de ensino em Matemática; Investigar recursos didáticos e tecnológicos de ensino.</t>
  </si>
  <si>
    <t>Professor EBTT - Área de Matemática</t>
  </si>
  <si>
    <t>Ensino de Matemática</t>
  </si>
  <si>
    <t>Docente melhor capacitado, com reflexos nos dicentes, mas também no público interno, pela disseminação do conhecimento.</t>
  </si>
  <si>
    <t>desenho instrucional para soluções de capacitações presenciais</t>
  </si>
  <si>
    <t>https://www.escolavirtual.gov.br/curso/250</t>
  </si>
  <si>
    <t>Desenvolver habilidades de trabalho em conjunto, aprimorar técnicas de sociabilidade entre professores e alunos com projetos integradores</t>
  </si>
  <si>
    <t>Professores do ensino médio que trabalham com projetos educacionais voltados a investigação no ensino de ciências e matemática, jogos e ambientes tecnológicos</t>
  </si>
  <si>
    <t>Investigação matemática no ensino de matemática e ciências através de projetos integradores.</t>
  </si>
  <si>
    <t>Melhoria do trabalho com alunos com deficiência de aprendizado, aprimoramento do trabalho em grupo, desenvolvimento da interdisciplinaridade.</t>
  </si>
  <si>
    <t>Desenvolvimento de Equipes |  metodologias ativas</t>
  </si>
  <si>
    <t>SUAP(ENAP) |  EVG(ENAP)</t>
  </si>
  <si>
    <t>https://suap.enap.gov.br/portaldoaluno/curso/2760/ |  https://www.escolavirtual.gov.br/curso/628</t>
  </si>
  <si>
    <t>Docente EBTT - Matemática</t>
  </si>
  <si>
    <t>Melhoria da formação docente e, consequentemente, atuação junto à comunidade discente.</t>
  </si>
  <si>
    <t>Linguas</t>
  </si>
  <si>
    <t>Literaturas Estrangeiras Modernas</t>
  </si>
  <si>
    <t>Desenvolvimento da lingua inglesa</t>
  </si>
  <si>
    <t>melhorar a comunicação em língua estrangeira para pesquisa e ensino na área de engenharia</t>
  </si>
  <si>
    <t>O curso novo tem demandas específicas em disciplinas que eu não tenho conhecimento prévio. Preciso de um momento de estudo para criar o conhecimento</t>
  </si>
  <si>
    <t>Professora Ebtt. Acumular conhecimento para disciplinas específicas de curso novo.</t>
  </si>
  <si>
    <t>Gestão comercial</t>
  </si>
  <si>
    <t>Maior qualidade no ensino</t>
  </si>
  <si>
    <t>Preciso melhorar minha qualificação, podendo assim atuar em cursos de todos os níveis oferecidos pelo IFSul.</t>
  </si>
  <si>
    <t>Docente EBTT de computação</t>
  </si>
  <si>
    <t>É de interesse do servidor e da instituição aprimorar os conhecimentos em temas como Informática na Educação, Docência e Ensino.</t>
  </si>
  <si>
    <t>Melhora na prática docente relacionado a ações de ensino, pesquisa e extensão.</t>
  </si>
  <si>
    <t>qualidade na atividade desenvolvidas</t>
  </si>
  <si>
    <t>Setor administrativo</t>
  </si>
  <si>
    <t>Visando a execução de políticas públicas e a prestação de serviços para o bem-estar social.</t>
  </si>
  <si>
    <t>A resolução de problemas.</t>
  </si>
  <si>
    <t>Trabalho em equipe, liderança e gestão. Aprimorar técnicas de atendimento ao aluno e uso dos sistemas institucionais.</t>
  </si>
  <si>
    <t>Técnicos Administrativos vinculados ao ensino</t>
  </si>
  <si>
    <t>Cursos voltados a área de gestão escolar, administração escolar, sistemas acadêmicos, ensino-aprendizagem, cotas</t>
  </si>
  <si>
    <t>Resultados de melhoria do atendimento,  melhoria na utilização dos sistemas</t>
  </si>
  <si>
    <t>A prática sistêmica do gerente de alto desempenho |  desenvolvendo times de alta performance |  Habilidades de Gestão de Pessoas | Habilidades de Gestão de Pessoas |  Praticando o Dimensionamento da Força de Trabalho</t>
  </si>
  <si>
    <t>SUAP(ENAP) |  EVG(ENAP) |  SUAP(ENAP) | SUAP(ENAP) |  SUAP(ENAP)</t>
  </si>
  <si>
    <t>https://suap.enap.gov.br/portaldoaluno/curso/2649/ |  https://www.escolavirtual.gov.br/curso/356 |  https://suap.enap.gov.br/portaldoaluno/curso/2023/ | https://suap.enap.gov.br/portaldoaluno/curso/2023/ |  https://suap.enap.gov.br/portaldoaluno/curso/2055/</t>
  </si>
  <si>
    <t>Médicos veterinários, zootecnistas, engenheiros agrônomos , técnicos em agropecuária</t>
  </si>
  <si>
    <t>Qualidade do leite, análises laboratoriais do leite, reprodução e sanidade animal, bem-estar, nutrição, ultrassonografia</t>
  </si>
  <si>
    <t>Produção Animal</t>
  </si>
  <si>
    <t>Sanidade, reprodução, nutrição, bem -estar animal, análises laboratoriais e qualidade do leite, ultrassonografia</t>
  </si>
  <si>
    <t>Aplicação de técnicas de manejo, nutrição, reprodução , capacidade de identificar problemas e soluções em sistemas de produção.</t>
  </si>
  <si>
    <t>Reitoria</t>
  </si>
  <si>
    <t>"Desenvolver novos saberes, processos ou ferramentas relacionadas ao meu trabalho
"</t>
  </si>
  <si>
    <t>"""Ampliação da capacitação nas áreas de Direito, Políticas Públicas e Educação. Aprimorar os conhecimentos para atuação social transformadora de servidores, com base em valores democráticos, bem como capacitar ainda mais os agentes públicos em políticas públicas em que a IFE atue junto a comunidade</t>
  </si>
  <si>
    <t>"Aprimorar saberes em Direito e Políticas Públicas para qualificar servidores e promover ações transformadoras e democráticas junto à comunidade
"</t>
  </si>
  <si>
    <t>"Servidor mais qualificado para formular pareceres, projetos e ações que fortaleçam a atuação da IFE junto à comunidade, contribuindo para metas de inovação, impacto social e aperfeiçoamento das políticas institucionais.
"</t>
  </si>
  <si>
    <t>inovando na gestão de projetos |  reuniões produtivas |  criatividade e inovação aplicada ao serviço público | criatividade e inovação aplicada ao serviço público |  inovando na gestão de projetos</t>
  </si>
  <si>
    <t>https://www.escolavirtual.gov.br/curso/956 |  https://www.escolavirtual.gov.br/curso/790 |  https://www.escolavirtual.gov.br/curso/467 | https://www.escolavirtual.gov.br/curso/467 |  https://www.escolavirtual.gov.br/curso/956</t>
  </si>
  <si>
    <t>Adquirir e atualizar conhecimentos relativos à privacidade e segurança da informação.</t>
  </si>
  <si>
    <t>Atuação na área de privacidade e segurança da informação.</t>
  </si>
  <si>
    <t>Governo e Transformação Digital</t>
  </si>
  <si>
    <t>Privacidade e segurança da informação</t>
  </si>
  <si>
    <t>Melhoria da gestão e conformidade de temas relativos à privacidade e segurança da informação institucionais.</t>
  </si>
  <si>
    <t>Privacidade e Segurança da Informação(trilha) |  proteção de dados pessoais no setor público |  fundamentos da segurança cibernética - introdução ao cis controls</t>
  </si>
  <si>
    <t>https://www.escolavirtual.gov.br/trilha/246 |  https://www.escolavirtual.gov.br/curso/290 |  https://www.escolavirtual.gov.br/curso/1153</t>
  </si>
  <si>
    <t>Adquirir/aprimorar/atualizar conhecimentos na área de Administração.</t>
  </si>
  <si>
    <t>Otimização das rotinas administrativas e aprimoramento dos fluxos de trabalho do setor.</t>
  </si>
  <si>
    <t>Ampliar a apropriação de conhecimento sobre as temáticas corretas à execução da política de inovação da instituição e atendimento ao MLCTI.</t>
  </si>
  <si>
    <t>Servidores que atuem na PROPESP, diretamente envolvidos com atividades de Inovação</t>
  </si>
  <si>
    <t>Transferência de Tecnologia; Capacitações oferecidas pelo INPI; Temas relacionados ao MLCTI; Valoração de ativos; Propriedade intelectual</t>
  </si>
  <si>
    <t>Maior efetividade na gestão dos ativos de PI da instituição e maior perspectiva de transferência de tecnologia.</t>
  </si>
  <si>
    <t>Ampliar conhecimento</t>
  </si>
  <si>
    <t>Servidores que atuam na área da saúde</t>
  </si>
  <si>
    <t>Saúde Materno-Infantil</t>
  </si>
  <si>
    <t>Prevenção, tratamento e diagnóstico  para doenças da mulher, gestante e infância.</t>
  </si>
  <si>
    <t>Ampliar conhecimento e melhorar qualidade de vida do trabalhador</t>
  </si>
  <si>
    <t>Aplicação da Lei 14.133/21 na instrução processual, focada em ética, integridade e uso de IA para automação de fluxos e análise de riscos contratuais.</t>
  </si>
  <si>
    <t>Agentes administrativos de gestão e controle que atuam na instrução processual e fiscalização de contratos. O perfil exige atualização na Lei 14.133/21, conduta ética e integridade, além do uso de IA para inovação, eficiência e automação de fluxos, garantindo segurança jurídica e conformidade.</t>
  </si>
  <si>
    <t>Otimização da instrução processual e redução de erros em editais via IA e atualização na Lei 14.133/21. O resultado é maior agilidade administrativa, segurança jurídica frente à auditoria e eficiência na gestão de contratos do IFSul."</t>
  </si>
  <si>
    <t>Aprender a utilizar plataformas digitais.</t>
  </si>
  <si>
    <t>Servidores Ativos, Aposentados e Pensionistas</t>
  </si>
  <si>
    <t>Plataformas Digitais (SouGov e outros sistemas)</t>
  </si>
  <si>
    <t>Servidores ativos, aposentados e pensionistas capacitados para utilizar os sistemas e as plataformas digitais.</t>
  </si>
  <si>
    <t>Aprender sobre o planejamento da contratação, a fim de auxiliar as áreas requisitantes na elaboração dos documentos dessa etapa</t>
  </si>
  <si>
    <t>Servidores técnico-administrativos de áreas requisitantes na contratação de serviços</t>
  </si>
  <si>
    <t>Contratação de serviços</t>
  </si>
  <si>
    <t>Elaboração dos documentos da etapa de planejamento da contratação, de acordo com as alterações introduzidas pela Nova Lei de Licitações</t>
  </si>
  <si>
    <t>Padronização dos Procedimentos de Contratação |  Eixo 1 - Instruindo o Processo de Contratação - Programa - Contratações Públicas: Planejamento da Contratação |  Eixo 6 - Encerrando Contratações - Programa - Contratações Públicas: Gestão do Contrato</t>
  </si>
  <si>
    <t>https://www.escolavirtual.gov.br/curso/1185 |  https://www.escolavirtual.gov.br/curso/1141 |  https://www.escolavirtual.gov.br/curso/1150</t>
  </si>
  <si>
    <t>Aprender sobre Qualidade de vida no trabalho, com a finalidade de propor ações relacionadas ao tema</t>
  </si>
  <si>
    <t>Servidores que atuam na área de Gestão de Pessoas</t>
  </si>
  <si>
    <t>Qualidade de vida no trabalho</t>
  </si>
  <si>
    <t>Promover uma liderança que associe o alto desempenho da equipe ao bem-estar dos indivíduos em sua rotina de trabalho</t>
  </si>
  <si>
    <t>Proposição de ações relacionadas à qualidade de vida no trabalho</t>
  </si>
  <si>
    <t>Gestão Pessoal - Base da Liderança</t>
  </si>
  <si>
    <t>Aprimoramento em marketing digital, comunicação assertiva, ferramenta de IA para edição e revisão, visita à editoras brasileiras, design.</t>
  </si>
  <si>
    <t>Equipe que constitui a coordenadora de publicações científicas (COPUC) da PROPESP, somos três servidoras TAE</t>
  </si>
  <si>
    <t>Uso de IA para revisão e edição</t>
  </si>
  <si>
    <t>Melhores práticas para os servidores e resultados para os usuários</t>
  </si>
  <si>
    <t>Aprimoramento nas áreas apontadas na questão 1.</t>
  </si>
  <si>
    <t>AS servidoras e os servidores da CODEPE possuem necessidades de aperfeiçoamento e qualificação nas áreas de Educação, Gestão de Pessoas, Gestão Pública, Legislação, Informática, Comunicação, Relacionamento e Desenvolvimento Pessoal e Interpessoal e áreas afins.</t>
  </si>
  <si>
    <t>Relacionamento Pessoal, Interpessoal e institucional, atualizações legais, informática e aprimoramento das ações já desenvolvidas.</t>
  </si>
  <si>
    <t>Melhor relacionamento e identificação das necessidades para desenvolvimento dos servidores, maior organização nas áreas de informática e legislação, gerenciamento de conflitos e serviços burocráticos.</t>
  </si>
  <si>
    <t>Aprimorar conhecimentos para desenvolver o mapeamento eficiente de processos do setor. Coordenar a equipe no processo de implantação do sistema BIM.</t>
  </si>
  <si>
    <t>Técnico Administrativo em educação Arquiteta e Urbanista e áreas afins. Função de Coordenação de Projetos.</t>
  </si>
  <si>
    <t>Coordenar a Implantação do sistema BIM, o desenvolvimento do mapeamento de processos e das atividades de Projetos.</t>
  </si>
  <si>
    <t>O resultado gerado trará benefícios para a organização, coordenação e otimização de projetos e processos.</t>
  </si>
  <si>
    <t>Aprimorar gestão de obras públicas, contratos, BIM e tomada de decisão, com base na Lei nº 14.133/2021, para maior eficiência e qualidade.</t>
  </si>
  <si>
    <t>Servidores públicos que atuam na (DPO), ocupantes de cargos de Engenharia Civil, Arquitetura e Urbanismo, Engenharia Elétrica, Técnicos em Edificações e demais profissionais envolvidos no planejamento, elaboração, fiscalização e gerenciamento de projetos e obras no âmbito institucional.</t>
  </si>
  <si>
    <t>Gestão de obras públicas com BIM, Lei nº 14.133/2021, contratos, orçamento, fiscalização, qualidade e gerenciamento de riscos.</t>
  </si>
  <si>
    <t>Maior eficiência na gestão de obras públicas, com melhoria do planejamento, fiscalização, controle contratual, redução de riscos e otimização dos recursos públicos.</t>
  </si>
  <si>
    <t>Aprofundar conhecimentos técnicos na área de Auditoria Interna Governamental</t>
  </si>
  <si>
    <t>Servidor que atua na área de Auditoria Interna Governamental</t>
  </si>
  <si>
    <t>Auditoria</t>
  </si>
  <si>
    <t>Técnicas de auditoria, governança, gestão de riscos, controles internos e demais temas pertinentes à atividade de Auditoria Interna Governamental</t>
  </si>
  <si>
    <t>Aprimoramento da qualidade técnica dos trabalhos de Auditoria Interna Governamental, com vistas à agregação de valor à gestão</t>
  </si>
  <si>
    <t>técnicas de auditoria interna governamental |  introdução à auditoria de obras públicas |  papéis de trabalho em auditoria interna governamental</t>
  </si>
  <si>
    <t>https://www.escolavirtual.gov.br/curso/312 |  https://www.escolavirtual.gov.br/curso/816 |  https://www.escolavirtual.gov.br/curso/792</t>
  </si>
  <si>
    <t>Atualização na área médica (clínica médica e clinica cirúrgica)</t>
  </si>
  <si>
    <t>servidores que atuam na área da saúde</t>
  </si>
  <si>
    <t>Doenças cardiovasculares, endocrinológicas, gastrointestinais, dermatológicas, neurológicas, hematológicas, pneumologias, nefrológicas, urológicas</t>
  </si>
  <si>
    <t>Atualizar conhecimento para melhorar atividade laboral</t>
  </si>
  <si>
    <t>Atualizar o conhecimento quanto as medidas de Prevenção e Proteção Contra Incêndio a serem adotadas nos projetos das edificações do Instituto.</t>
  </si>
  <si>
    <t>Profissionais na área de Engenharia Civil, Arquitetura e Técnicos em Edificações</t>
  </si>
  <si>
    <t>Elaboração de projetos e Fiscalização de obras de PPCI (Plano de Prevenção e Proteção Contra Incêndio)</t>
  </si>
  <si>
    <t>Atualizar conhecimentos técnicos relacionados a área.</t>
  </si>
  <si>
    <t>Proporcionar ambientes mais seguros dentro da Instituição, viabilizar a obtenção de alvarás e demais documentações junto a órgãos públicos.</t>
  </si>
  <si>
    <t>conhecimento técnico aprofundado, habilidades metodológicas e redacionais, e atitudes relacionadas à constância produtiva e gestão do tempo.</t>
  </si>
  <si>
    <t>"Ampliação da capacitação nas áreas de Direito, Políticas Públicas e Educação. Aprimorar os conhecimentos para atuação social transformadora de 
servidores, com base em valores democráticos, bem como capacitar ainda mais os agentes públicos em políticas públicas em que a IFE atue junto a comunidade.</t>
  </si>
  <si>
    <t>Aprimorar saberes em Direito e Políticas Públicas para qualificar servidores e promover ações transformadoras e democráticas junto à comunidade</t>
  </si>
  <si>
    <t>Servidor mais qualificado para formular pareceres, projetos e ações que fortaleçam a atuação da IFE junto à comunidade, contribuindo para metas de inovação, impacto social e aperfeiçoamento das políticas institucionais.</t>
  </si>
  <si>
    <t>Gestão do Tempo e Produtividade |  Gestión del Tiempo y Productividad |  Time management and productivity</t>
  </si>
  <si>
    <t>https://www.escolavirtual.gov.br/curso/468 |  https://www.escolavirtual.gov.br/curso/1182 |  https://www.escolavirtual.gov.br/curso/1402</t>
  </si>
  <si>
    <t>Conhecimentos sobre a nova Lei de Licitações</t>
  </si>
  <si>
    <t>Profissionais da área de Engenharia, Arquitetura e Técnicos em Edificações</t>
  </si>
  <si>
    <t>Atualizar as informações sobre o processo de licitação e gestão de contrato das obras públicas a partir da nova Lei de Licitações.</t>
  </si>
  <si>
    <t>Estar preparado para elaborar as documentações necessárias para realizar uma licitação de obras e para fiscalizar sues contratos.</t>
  </si>
  <si>
    <t>Processos licitatórios e Gestão de Contratos de Obras mais eficientes.</t>
  </si>
  <si>
    <t>Nova Lei de Licitações: Gestão Contratual |  Enap Aqui! Licitações e Contratos |  Nova Lei de Licitações: Sanções ao fornecedor</t>
  </si>
  <si>
    <t>EVG |  SUAP |  EVG</t>
  </si>
  <si>
    <t>https://www.escolavirtual.gov.br/curso/440 |  https://suap.enap.gov.br/vitrine/curso/2517 |  https://www.escolavirtual.gov.br/curso/441</t>
  </si>
  <si>
    <t>Diagnóstico, prevenção e tratamento de doenças mentais.</t>
  </si>
  <si>
    <t>Psiquiatria</t>
  </si>
  <si>
    <t>Transtornos do humor, distúrbios do sono, transtornos do desenvolvimento, TDAH, psicoses, adição</t>
  </si>
  <si>
    <t>Ampliar conhecimento e melhorar qualidade de vida dos servidores</t>
  </si>
  <si>
    <t>Gerenciamento de infraestrutura e serviços de TIC</t>
  </si>
  <si>
    <t>Servidores da área de TIC (Tecnologia da Informação e Comunicação)</t>
  </si>
  <si>
    <t>Redes de computadores; Gerenciamento de infraestrutura e serviços de TIC</t>
  </si>
  <si>
    <t>"Qualificação na implantação e manutenção de infraestrutura e serviços de TIC, refletindo na
melhoria da experiência dos usuários."</t>
  </si>
  <si>
    <t>gerenciamento de serviços de tic focado na administração pública |  administração de serviços na nuvem de governo</t>
  </si>
  <si>
    <t>https://www.escolavirtual.gov.br/curso/535 |  https://www.escolavirtual.gov.br/curso/259</t>
  </si>
  <si>
    <t>legislação atinente aos serviços de motoristas, fiscalização de contratos, ferramentas para gestão de frotas, manutenção e aquisição de combustíveis.</t>
  </si>
  <si>
    <t>Coordenador de transportes</t>
  </si>
  <si>
    <t>Eficiência e estar alinhado com a legislação e práticas contemporâneas</t>
  </si>
  <si>
    <t>LEGISLAÇÃO TRABALHISTA, NA NOVA LEI DE LICITAÇÕES, TAMBÉM DE ORGANIZAÇÃO  E AÇÕES  SOCIAIS E TRATAMENTO DO PUBLICO, E FERRAMENTA DE IA</t>
  </si>
  <si>
    <t>TODOS OS AGENTES LIGADOS, PRINCIPALMENTE A PROAP DEVIDO A GRANDE MUDANÇA DE LEGISLAÇÃO CONSTANTE EM NOSSO PAÍS, SENDO MEU SENDO INCLUSO, COGES</t>
  </si>
  <si>
    <t>FISCALIZAÇÃO DE CONTRATOS, GESTÃO CONTRATUAL, RELACIONAMENTO INTERPESSOAL</t>
  </si>
  <si>
    <t>AGILIZAÇÃO DO TRABALHO, MELHOR GESTÃO DO ORÇAMENTO E EVITAR PROCESSOS TRABALHISTAS E DE CONTRATOS DE TRABALHOS, EVITANDO PREJUÍZO AO ERÁRIO</t>
  </si>
  <si>
    <t>nova lei de licitações: visão geral |  nova lei de licitações: planejamento e governança |  elaboração de termos de referência para contratação de bens e serviços na nova lei de licitações</t>
  </si>
  <si>
    <t>https://www.escolavirtual.gov.br/curso/486 |  https://www.escolavirtual.gov.br/curso/443 |  https://www.escolavirtual.gov.br/curso/941</t>
  </si>
  <si>
    <t>Marketing digital; comunicação assertiva; ferramentas na área de TI, com ênfase em IA; diversidade e inclusão no ambiente de trabalho.</t>
  </si>
  <si>
    <t>Equipe que constitui a Coordenadoria de Publicações Científicas (COPUC), da Pró-reitoria de Pesquisa, Inovação e Pós-graduação (PROPESP). Somos 3 servidores TAE com nível superior completo, sendo 2 com Mestrado e 1 com Doutorado.</t>
  </si>
  <si>
    <t>Uso de softwares específicos para editoração digital; uso de ferramentas para IA.</t>
  </si>
  <si>
    <t>Prestação de serviços editoriais mais céleres e qualificados.</t>
  </si>
  <si>
    <t>estratégias de marketing digital para a administração pública</t>
  </si>
  <si>
    <t>https://www.escolavirtual.gov.br/curso/806</t>
  </si>
  <si>
    <t>Necessidade de aprimorar conhecimentos no sistema Tesouro Gerencial para qualificar análises financeiras e relatórios gerenciais</t>
  </si>
  <si>
    <t>contadores</t>
  </si>
  <si>
    <t>Análise orçamentária</t>
  </si>
  <si>
    <t>Maior precisão no acompanhamento orçamentário e financeiro, com melhoria da qualidade e tempestividade das informações gerenciais.</t>
  </si>
  <si>
    <t>tesouro gerencial</t>
  </si>
  <si>
    <t>https://www.escolavirtual.gov.br/curso/283</t>
  </si>
  <si>
    <t>Necessidade de aprofundar conhecimentos em políticas públicas para qualificar análises técnicas, estudos e soluções institucionais</t>
  </si>
  <si>
    <t>Contadores</t>
  </si>
  <si>
    <t>Melhoria da qualidade das análises técnicas, maior aderência às políticas públicas e fortalecimento das entregas institucionais</t>
  </si>
  <si>
    <t>análise ex ante de políticas públicas |  métodos e ferramentas para inovação em políticas públicas |  avaliação estratégica de governo | Gestão Integrada na Administração Pública |  Evidências para políticas públicas</t>
  </si>
  <si>
    <t>EVG(ENAP) |  EVG(ENAP) |  EVG(ENAP) | SUAP(ENAP) |  EVG(Enap)</t>
  </si>
  <si>
    <t>https://www.escolavirtual.gov.br/curso/142 |  https://www.escolavirtual.gov.br/curso/664 |  https://www.escolavirtual.gov.br/curso/483 | https://suap.enap.gov.br/portaldoaluno/curso/2743/ |  https://www.escolavirtual.gov.br/curso/1075</t>
  </si>
  <si>
    <t>Necessidade de capacitação para operação em repositório institucional e interoperabilidade de bases de dados científicos.</t>
  </si>
  <si>
    <t>Servidores lotados na Coordenadoria de Publicações Científicas</t>
  </si>
  <si>
    <t>Uso de ferramentas da ciência da informação, para a gestão de repositório institucional.</t>
  </si>
  <si>
    <t>O repositório institucional é muito importante para a comunicação científica no IFSul. A equipe da COPUC necessita de capacitação específica para atender plenamente as expectativas da comunidade acadêmica.</t>
  </si>
  <si>
    <t>Necessito aprimorar meus conhecimentos em relação às questões envolvendo a saúde mental e ambientes de trabalho.</t>
  </si>
  <si>
    <t>Servidores tais e docentes</t>
  </si>
  <si>
    <t>Psicologia do Trabalho e Organizacional</t>
  </si>
  <si>
    <t>Ambientes de trabalho e sua relação com a saúde mental</t>
  </si>
  <si>
    <t>doutorado  e capacitação</t>
  </si>
  <si>
    <t>Oficina de IA</t>
  </si>
  <si>
    <t>Servidor Público</t>
  </si>
  <si>
    <t>Otimização de resultados, agilidade, modernização de tarefas</t>
  </si>
  <si>
    <t>SD - simulações</t>
  </si>
  <si>
    <t>Preparação inicial dos servidores públicos em estágio probatório, voltada a temas comuns e essenciais ao serviço público</t>
  </si>
  <si>
    <t>Servidores públicos em estágio probatório</t>
  </si>
  <si>
    <t>Trilhas de cursos de capacitação desenvolvidos pela Enap para o Programa de Desenvolvimento Inicial</t>
  </si>
  <si>
    <t>Observância do Decreto nº 12.374, de 6 de fevereiro de 2025</t>
  </si>
  <si>
    <t>Qualificação em perícias médicas, cursos de atualizações em saúde pública para prevenção primária e secundária de agravos de saúdes.</t>
  </si>
  <si>
    <t>Servidores da área da saúde</t>
  </si>
  <si>
    <t>Prevenção, diagnóstico e tratamento de temas de saúde pública como tabagismo</t>
  </si>
  <si>
    <t>Prevenção de adoecimento e afastamento de saúde; Melhora da qualidade de vida e melhores práticas.</t>
  </si>
  <si>
    <t>Qualificar os profissionais na área de Engenharia e Ciências Ambientais.</t>
  </si>
  <si>
    <t>Profissionais da área de Engenharia Civil, Arquitetura e Técnicos em Edificações.</t>
  </si>
  <si>
    <t>Buscar soluções de Engenharia e Ciências Ambientais para serem aplicadas nas edificações, melhorando seu desempenho.</t>
  </si>
  <si>
    <t>Tornar um profissional mais qualificado para buscar e aplicar soluções que proporcionem melhorias no uso das edificações.</t>
  </si>
  <si>
    <t>Melhor desempenho das edificações na aplicação dos conhecimentos que serão trabalhados.</t>
  </si>
  <si>
    <t>Realizar a Avaliação de Bens Imóveis</t>
  </si>
  <si>
    <t>Profissionais da área de Engenharia Civil, Arquitetura e Técnicos em Edificações</t>
  </si>
  <si>
    <t>Realizar a avaliação dos imóveis do Instituto.</t>
  </si>
  <si>
    <t>Estar capacitado a avaliar imóveis.</t>
  </si>
  <si>
    <t>Atendimento a legislação quanto a definição dos valores dos imóveis, a partir das depreciações e demais parâmetros.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</si>
</sst>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1"/>
    </font>
    <font>
      <b/>
      <sz val="10"/>
      <color theme="0"/>
      <name val="Arial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10"/>
      <color theme="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rgb="FFFFFFCC"/>
      </patternFill>
    </fill>
    <fill>
      <patternFill patternType="solid">
        <fgColor rgb="FF0099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wrapText="1"/>
    </xf>
    <xf numFmtId="0" fontId="0" fillId="3" borderId="0" xfId="0" applyFont="1" applyFill="1" applyAlignment="1">
      <alignment wrapText="1"/>
    </xf>
    <xf numFmtId="0" fontId="0" fillId="2" borderId="0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6" fillId="3" borderId="0" xfId="0" applyFont="1" applyFill="1"/>
    <xf numFmtId="0" fontId="6" fillId="3" borderId="5" xfId="0" applyFont="1" applyFill="1" applyBorder="1"/>
    <xf numFmtId="0" fontId="6" fillId="3" borderId="6" xfId="0" applyFont="1" applyFill="1" applyBorder="1"/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justify" vertical="center" wrapText="1"/>
    </xf>
    <xf numFmtId="0" fontId="6" fillId="3" borderId="8" xfId="0" applyFont="1" applyFill="1" applyBorder="1" applyAlignment="1">
      <alignment horizontal="justify" vertical="center" wrapText="1"/>
    </xf>
    <xf numFmtId="0" fontId="1" fillId="8" borderId="0" xfId="0" applyFont="1" applyFill="1" applyAlignment="1">
      <alignment horizontal="center" vertical="center" wrapText="1"/>
    </xf>
    <xf numFmtId="0" fontId="6" fillId="6" borderId="6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wrapText="1"/>
    </xf>
    <xf numFmtId="0" fontId="5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justify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6" fillId="6" borderId="0" xfId="0" applyFont="1" applyFill="1" applyAlignment="1" applyProtection="1">
      <alignment horizontal="left" vertical="center" wrapText="1"/>
      <protection locked="0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 wrapText="1" indent="5"/>
    </xf>
    <xf numFmtId="0" fontId="6" fillId="3" borderId="0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009900"/>
      <color rgb="FF33CC33"/>
      <color rgb="FFFFFFCC"/>
      <color rgb="FFCCCCFF"/>
      <color rgb="FFFF7C80"/>
      <color rgb="FF99FF33"/>
      <color rgb="FF99FF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108000</xdr:colOff>
      <xdr:row>2</xdr:row>
      <xdr:rowOff>2535</xdr:rowOff>
    </xdr:from>
    <xdr:to>
      <xdr:col>1</xdr:col>
      <xdr:colOff>721800</xdr:colOff>
      <xdr:row>7</xdr:row>
      <xdr:rowOff>17685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7600" y="326385"/>
          <a:ext cx="613800" cy="82477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67238</xdr:colOff>
      <xdr:row>0</xdr:row>
      <xdr:rowOff>56590</xdr:rowOff>
    </xdr:from>
    <xdr:to>
      <xdr:col>0</xdr:col>
      <xdr:colOff>572133</xdr:colOff>
      <xdr:row>4</xdr:row>
      <xdr:rowOff>125715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238" y="56590"/>
          <a:ext cx="504895" cy="716825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:P354" totalsRowShown="0" headerRowDxfId="17" dataDxfId="16">
  <autoFilter ref="A1:P354"/>
  <tableColumns count="16">
    <tableColumn id="1" name="Nº" dataDxfId="15">
      <calculatedColumnFormula>IF(C2&lt;&gt;"",ROW()-1,"")</calculatedColumnFormula>
    </tableColumn>
    <tableColumn id="16" name="Unidade" dataDxfId="14"/>
    <tableColumn id="2" name="O que NÃO SE SABE FAZER ou NÃO SER" dataDxfId="13"/>
    <tableColumn id="3" name="Perfil dos agentes públicos" dataDxfId="12"/>
    <tableColumn id="4" name="Agentes Públicos" dataDxfId="11"/>
    <tableColumn id="5" name="Solução para este problema de desempenho" dataDxfId="10"/>
    <tableColumn id="6" name="Tema Geral" dataDxfId="9"/>
    <tableColumn id="7" name="Recorte do Tema Geral" dataDxfId="8"/>
    <tableColumn id="8" name="Nivel de aprendizagem" dataDxfId="7"/>
    <tableColumn id="9" name="Capacidade a ser desenvolvida" dataDxfId="6"/>
    <tableColumn id="10" name="Resultado que trará para a organização" dataDxfId="5"/>
    <tableColumn id="11" name="Solução possível para resolver essa necessidade" dataDxfId="4"/>
    <tableColumn id="12" name="Envolve uma ação de desenvolvimento a nível de educação formal" dataDxfId="3"/>
    <tableColumn id="13" name="Ação de desenvolvimento sugerida pela Enap" dataDxfId="2"/>
    <tableColumn id="14" name="Escola de governo ofertante" dataDxfId="1"/>
    <tableColumn id="15" name="Link do curs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24"/>
  <sheetViews>
    <sheetView tabSelected="1" workbookViewId="0"/>
  </sheetViews>
  <sheetFormatPr defaultRowHeight="12.75" x14ac:dyDescent="0.2"/>
  <cols>
    <col min="1" max="1" width="9.140625" style="4"/>
    <col min="2" max="2" width="11.85546875" style="4" customWidth="1"/>
    <col min="3" max="16384" width="9.140625" style="4"/>
  </cols>
  <sheetData>
    <row r="1" spans="1:10" x14ac:dyDescent="0.2">
      <c r="A1" s="17">
        <v>2026</v>
      </c>
    </row>
    <row r="3" spans="1:10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">
      <c r="A4" s="3"/>
      <c r="B4" s="3"/>
      <c r="C4" s="20" t="s">
        <v>15</v>
      </c>
      <c r="D4" s="20"/>
      <c r="E4" s="20"/>
      <c r="F4" s="20"/>
      <c r="G4" s="20"/>
      <c r="H4" s="20"/>
      <c r="I4" s="20"/>
      <c r="J4" s="3"/>
    </row>
    <row r="5" spans="1:10" x14ac:dyDescent="0.2">
      <c r="A5" s="3"/>
      <c r="B5" s="3"/>
      <c r="C5" s="21" t="s">
        <v>16</v>
      </c>
      <c r="D5" s="21"/>
      <c r="E5" s="21"/>
      <c r="F5" s="21"/>
      <c r="G5" s="21"/>
      <c r="H5" s="21"/>
      <c r="I5" s="21"/>
      <c r="J5" s="3"/>
    </row>
    <row r="6" spans="1:10" x14ac:dyDescent="0.2">
      <c r="A6" s="3"/>
      <c r="B6" s="3"/>
      <c r="C6" s="21" t="s">
        <v>17</v>
      </c>
      <c r="D6" s="21"/>
      <c r="E6" s="21"/>
      <c r="F6" s="21"/>
      <c r="G6" s="21"/>
      <c r="H6" s="21"/>
      <c r="I6" s="21"/>
      <c r="J6" s="3"/>
    </row>
    <row r="7" spans="1:10" ht="12.75" customHeight="1" x14ac:dyDescent="0.2">
      <c r="A7" s="3"/>
      <c r="B7" s="3"/>
      <c r="C7" s="21"/>
      <c r="D7" s="21"/>
      <c r="E7" s="21"/>
      <c r="F7" s="21"/>
      <c r="G7" s="21"/>
      <c r="H7" s="21"/>
      <c r="I7" s="21"/>
      <c r="J7" s="3"/>
    </row>
    <row r="8" spans="1:10" x14ac:dyDescent="0.2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2.75" customHeight="1" x14ac:dyDescent="0.2">
      <c r="A9" s="3"/>
      <c r="B9" s="22" t="str">
        <f>CONCATENATE("Plano de Desenvolvimento de Pessoas ",A1)</f>
        <v>Plano de Desenvolvimento de Pessoas 2026</v>
      </c>
      <c r="C9" s="22"/>
      <c r="D9" s="22"/>
      <c r="E9" s="22"/>
      <c r="F9" s="22"/>
      <c r="G9" s="22"/>
      <c r="H9" s="22"/>
      <c r="I9" s="22"/>
      <c r="J9" s="3"/>
    </row>
    <row r="10" spans="1:1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51.75" customHeight="1" x14ac:dyDescent="0.2">
      <c r="A11" s="3"/>
      <c r="B11" s="23" t="str">
        <f>CONCATENATE("O Plano de Desenvolvimento de Pessoas (PDP) do IFSul contempla as necessidades de desenvolvimento da Instituição para o ano de ",A1,", conforme dispõe o Decreto nº 9.991/2019, alterado pelo Decreto nº 10.506/2020, e a Instrução Normativa SGP-ENAP/SEDGG/ME nº 21/2021.")</f>
        <v>O Plano de Desenvolvimento de Pessoas (PDP) do IFSul contempla as necessidades de desenvolvimento da Instituição para o ano de 2026, conforme dispõe o Decreto nº 9.991/2019, alterado pelo Decreto nº 10.506/2020, e a Instrução Normativa SGP-ENAP/SEDGG/ME nº 21/2021.</v>
      </c>
      <c r="C11" s="23"/>
      <c r="D11" s="23"/>
      <c r="E11" s="23"/>
      <c r="F11" s="23"/>
      <c r="G11" s="23"/>
      <c r="H11" s="23"/>
      <c r="I11" s="23"/>
      <c r="J11" s="3"/>
    </row>
    <row r="12" spans="1:1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">
      <c r="A13" s="3"/>
      <c r="B13" s="24" t="s">
        <v>18</v>
      </c>
      <c r="C13" s="24"/>
      <c r="D13" s="24"/>
      <c r="E13" s="24"/>
      <c r="F13" s="24"/>
      <c r="G13" s="24"/>
      <c r="H13" s="24"/>
      <c r="I13" s="24"/>
      <c r="J13" s="3"/>
    </row>
    <row r="14" spans="1:1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1.5" customHeight="1" x14ac:dyDescent="0.2">
      <c r="A15" s="3"/>
      <c r="B15" s="23" t="s">
        <v>31</v>
      </c>
      <c r="C15" s="23"/>
      <c r="D15" s="23"/>
      <c r="E15" s="23"/>
      <c r="F15" s="23"/>
      <c r="G15" s="23"/>
      <c r="H15" s="23"/>
      <c r="I15" s="23"/>
      <c r="J15" s="3"/>
    </row>
    <row r="16" spans="1:10" ht="54.75" customHeight="1" x14ac:dyDescent="0.2">
      <c r="A16" s="3"/>
      <c r="B16" s="23" t="s">
        <v>35</v>
      </c>
      <c r="C16" s="23"/>
      <c r="D16" s="23"/>
      <c r="E16" s="23"/>
      <c r="F16" s="23"/>
      <c r="G16" s="23"/>
      <c r="H16" s="23"/>
      <c r="I16" s="23"/>
      <c r="J16" s="3"/>
    </row>
    <row r="17" spans="1:10" ht="54.75" customHeight="1" x14ac:dyDescent="0.2">
      <c r="A17" s="3"/>
      <c r="B17" s="23" t="s">
        <v>21</v>
      </c>
      <c r="C17" s="23"/>
      <c r="D17" s="23"/>
      <c r="E17" s="23"/>
      <c r="F17" s="23"/>
      <c r="G17" s="23"/>
      <c r="H17" s="23"/>
      <c r="I17" s="23"/>
      <c r="J17" s="3"/>
    </row>
    <row r="18" spans="1:10" ht="34.5" customHeight="1" x14ac:dyDescent="0.2">
      <c r="A18" s="3"/>
      <c r="B18" s="23" t="s">
        <v>32</v>
      </c>
      <c r="C18" s="23"/>
      <c r="D18" s="23"/>
      <c r="E18" s="23"/>
      <c r="F18" s="23"/>
      <c r="G18" s="23"/>
      <c r="H18" s="23"/>
      <c r="I18" s="23"/>
      <c r="J18" s="3"/>
    </row>
    <row r="19" spans="1:10" ht="12.75" customHeight="1" x14ac:dyDescent="0.2">
      <c r="A19" s="3"/>
      <c r="B19" s="5"/>
      <c r="C19" s="5"/>
      <c r="D19" s="5"/>
      <c r="E19" s="5"/>
      <c r="F19" s="5"/>
      <c r="G19" s="5"/>
      <c r="H19" s="5"/>
      <c r="I19" s="5"/>
      <c r="J19" s="3"/>
    </row>
    <row r="20" spans="1:10" x14ac:dyDescent="0.2">
      <c r="A20" s="3"/>
      <c r="J20" s="3"/>
    </row>
    <row r="21" spans="1:10" ht="37.5" customHeight="1" x14ac:dyDescent="0.2">
      <c r="A21" s="3"/>
      <c r="J21" s="3"/>
    </row>
    <row r="22" spans="1:10" ht="37.5" customHeight="1" x14ac:dyDescent="0.2">
      <c r="A22" s="3"/>
      <c r="J22" s="3"/>
    </row>
    <row r="23" spans="1:10" ht="33.75" customHeight="1" x14ac:dyDescent="0.2">
      <c r="A23" s="3"/>
      <c r="J23" s="3"/>
    </row>
    <row r="24" spans="1:10" ht="159.75" customHeight="1" x14ac:dyDescent="0.2">
      <c r="A24" s="3"/>
      <c r="J24" s="3"/>
    </row>
  </sheetData>
  <sheetProtection algorithmName="SHA-512" hashValue="NcHg3X9fucYgZKDihWfVrTed0aYptyWylRMMlx+meVYB6PC5zUP4L+Xs2QY0LNsxtj6UtFZkzWc3NbCXDSW8Bg==" saltValue="SPoxGjsGICroCO9RmGNyrQ==" spinCount="100000" sheet="1" objects="1" scenarios="1"/>
  <mergeCells count="11">
    <mergeCell ref="B18:I18"/>
    <mergeCell ref="B11:I11"/>
    <mergeCell ref="B13:I13"/>
    <mergeCell ref="B15:I15"/>
    <mergeCell ref="B16:I16"/>
    <mergeCell ref="B17:I17"/>
    <mergeCell ref="C4:I4"/>
    <mergeCell ref="C5:I5"/>
    <mergeCell ref="C6:I6"/>
    <mergeCell ref="C7:I7"/>
    <mergeCell ref="B9:I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31"/>
  <sheetViews>
    <sheetView zoomScaleNormal="100" workbookViewId="0">
      <selection activeCell="B9" sqref="B9:B13"/>
    </sheetView>
  </sheetViews>
  <sheetFormatPr defaultRowHeight="12.75" x14ac:dyDescent="0.2"/>
  <cols>
    <col min="1" max="1" width="30" style="7" customWidth="1"/>
    <col min="2" max="2" width="79.7109375" style="7" customWidth="1"/>
    <col min="3" max="3" width="3" style="7" customWidth="1"/>
    <col min="4" max="4" width="9.140625" style="7" hidden="1" customWidth="1"/>
    <col min="5" max="16384" width="9.140625" style="7"/>
  </cols>
  <sheetData>
    <row r="1" spans="1:4" x14ac:dyDescent="0.2">
      <c r="D1" s="7">
        <f>MAX(Necessidades!A:A)</f>
        <v>353</v>
      </c>
    </row>
    <row r="2" spans="1:4" ht="12.75" customHeight="1" x14ac:dyDescent="0.2">
      <c r="A2" s="32" t="s">
        <v>15</v>
      </c>
      <c r="B2" s="32"/>
      <c r="C2" s="18"/>
    </row>
    <row r="3" spans="1:4" ht="12.75" customHeight="1" x14ac:dyDescent="0.2">
      <c r="A3" s="33" t="s">
        <v>16</v>
      </c>
      <c r="B3" s="33"/>
      <c r="C3" s="19"/>
    </row>
    <row r="4" spans="1:4" ht="12.75" customHeight="1" x14ac:dyDescent="0.2">
      <c r="A4" s="33" t="s">
        <v>17</v>
      </c>
      <c r="B4" s="33"/>
      <c r="C4" s="19"/>
    </row>
    <row r="5" spans="1:4" ht="12.75" customHeight="1" x14ac:dyDescent="0.2">
      <c r="A5" s="33"/>
      <c r="B5" s="33"/>
      <c r="C5" s="19"/>
    </row>
    <row r="6" spans="1:4" ht="13.5" thickBot="1" x14ac:dyDescent="0.25"/>
    <row r="7" spans="1:4" ht="13.5" thickBot="1" x14ac:dyDescent="0.25">
      <c r="A7" s="25" t="s">
        <v>33</v>
      </c>
      <c r="B7" s="26"/>
    </row>
    <row r="9" spans="1:4" x14ac:dyDescent="0.2">
      <c r="A9" s="30" t="s">
        <v>34</v>
      </c>
      <c r="B9" s="29"/>
    </row>
    <row r="10" spans="1:4" x14ac:dyDescent="0.2">
      <c r="A10" s="31"/>
      <c r="B10" s="29"/>
    </row>
    <row r="11" spans="1:4" x14ac:dyDescent="0.2">
      <c r="A11" s="31"/>
      <c r="B11" s="29"/>
    </row>
    <row r="12" spans="1:4" x14ac:dyDescent="0.2">
      <c r="A12" s="31"/>
      <c r="B12" s="29"/>
    </row>
    <row r="13" spans="1:4" x14ac:dyDescent="0.2">
      <c r="A13" s="31"/>
      <c r="B13" s="29"/>
    </row>
    <row r="15" spans="1:4" x14ac:dyDescent="0.2">
      <c r="A15" s="27" t="str">
        <f>CONCATENATE("Necessidade de desenvolvimento do PDP ",Orientações!A1)</f>
        <v>Necessidade de desenvolvimento do PDP 2026</v>
      </c>
      <c r="B15" s="28"/>
    </row>
    <row r="16" spans="1:4" x14ac:dyDescent="0.2">
      <c r="A16" s="8"/>
      <c r="B16" s="9"/>
    </row>
    <row r="17" spans="1:2" x14ac:dyDescent="0.2">
      <c r="A17" s="10" t="s">
        <v>11</v>
      </c>
      <c r="B17" s="14"/>
    </row>
    <row r="18" spans="1:2" ht="51" x14ac:dyDescent="0.2">
      <c r="A18" s="10" t="s">
        <v>24</v>
      </c>
      <c r="B18" s="11" t="e">
        <f>VLOOKUP(B17,Tabela1[],3,FALSE)</f>
        <v>#N/A</v>
      </c>
    </row>
    <row r="19" spans="1:2" ht="63.75" x14ac:dyDescent="0.2">
      <c r="A19" s="10" t="s">
        <v>22</v>
      </c>
      <c r="B19" s="11" t="e">
        <f>VLOOKUP(B17,Tabela1[],4,FALSE)</f>
        <v>#N/A</v>
      </c>
    </row>
    <row r="20" spans="1:2" x14ac:dyDescent="0.2">
      <c r="A20" s="10" t="s">
        <v>0</v>
      </c>
      <c r="B20" s="11" t="e">
        <f>VLOOKUP(B17,Tabela1[],5,FALSE)</f>
        <v>#N/A</v>
      </c>
    </row>
    <row r="21" spans="1:2" ht="51" x14ac:dyDescent="0.2">
      <c r="A21" s="10" t="s">
        <v>25</v>
      </c>
      <c r="B21" s="11" t="e">
        <f>VLOOKUP(B17,Tabela1[],6,FALSE)</f>
        <v>#N/A</v>
      </c>
    </row>
    <row r="22" spans="1:2" x14ac:dyDescent="0.2">
      <c r="A22" s="10" t="s">
        <v>4</v>
      </c>
      <c r="B22" s="11" t="e">
        <f>VLOOKUP(B17,Tabela1[],7,FALSE)</f>
        <v>#N/A</v>
      </c>
    </row>
    <row r="23" spans="1:2" ht="63.75" x14ac:dyDescent="0.2">
      <c r="A23" s="10" t="s">
        <v>26</v>
      </c>
      <c r="B23" s="11" t="e">
        <f>VLOOKUP(B17,Tabela1[],8,FALSE)</f>
        <v>#N/A</v>
      </c>
    </row>
    <row r="24" spans="1:2" ht="25.5" x14ac:dyDescent="0.2">
      <c r="A24" s="10" t="s">
        <v>30</v>
      </c>
      <c r="B24" s="11" t="e">
        <f>VLOOKUP(B17,Tabela1[],9,FALSE)</f>
        <v>#N/A</v>
      </c>
    </row>
    <row r="25" spans="1:2" ht="51" x14ac:dyDescent="0.2">
      <c r="A25" s="10" t="s">
        <v>23</v>
      </c>
      <c r="B25" s="11" t="e">
        <f>VLOOKUP(B17,Tabela1[],10,FALSE)</f>
        <v>#N/A</v>
      </c>
    </row>
    <row r="26" spans="1:2" ht="38.25" x14ac:dyDescent="0.2">
      <c r="A26" s="10" t="s">
        <v>20</v>
      </c>
      <c r="B26" s="11" t="e">
        <f>VLOOKUP(B17,Tabela1[],11,FALSE)</f>
        <v>#N/A</v>
      </c>
    </row>
    <row r="27" spans="1:2" ht="51" x14ac:dyDescent="0.2">
      <c r="A27" s="10" t="s">
        <v>27</v>
      </c>
      <c r="B27" s="11" t="e">
        <f>VLOOKUP(B17,Tabela1[],12,FALSE)</f>
        <v>#N/A</v>
      </c>
    </row>
    <row r="28" spans="1:2" ht="38.25" x14ac:dyDescent="0.2">
      <c r="A28" s="10" t="s">
        <v>10</v>
      </c>
      <c r="B28" s="11" t="e">
        <f>VLOOKUP(B17,Tabela1[],13,FALSE)</f>
        <v>#N/A</v>
      </c>
    </row>
    <row r="29" spans="1:2" ht="63.75" x14ac:dyDescent="0.2">
      <c r="A29" s="10" t="s">
        <v>28</v>
      </c>
      <c r="B29" s="11" t="e">
        <f>VLOOKUP(B17,Tabela1[],14,FALSE)</f>
        <v>#N/A</v>
      </c>
    </row>
    <row r="30" spans="1:2" x14ac:dyDescent="0.2">
      <c r="A30" s="10" t="s">
        <v>13</v>
      </c>
      <c r="B30" s="11" t="e">
        <f>VLOOKUP(B17,Tabela1[],15,FALSE)</f>
        <v>#N/A</v>
      </c>
    </row>
    <row r="31" spans="1:2" ht="51" x14ac:dyDescent="0.2">
      <c r="A31" s="16" t="s">
        <v>29</v>
      </c>
      <c r="B31" s="12" t="e">
        <f>VLOOKUP(B17,Tabela1[],16,FALSE)</f>
        <v>#N/A</v>
      </c>
    </row>
  </sheetData>
  <sheetProtection algorithmName="SHA-512" hashValue="JhS93lOTjbmAA/6SaRXWx4sB7XkSmI7tTDzR1yZbWfGJwH8abLJDcAchJ2/FxoWuk+RV4fRl1csbxoj77aKv0w==" saltValue="5bujs5apKvgfmH8rL1CL1A==" spinCount="100000" sheet="1" objects="1" scenarios="1"/>
  <mergeCells count="8">
    <mergeCell ref="A7:B7"/>
    <mergeCell ref="A15:B15"/>
    <mergeCell ref="B9:B13"/>
    <mergeCell ref="A9:A13"/>
    <mergeCell ref="A2:B2"/>
    <mergeCell ref="A3:B3"/>
    <mergeCell ref="A4:B4"/>
    <mergeCell ref="A5:B5"/>
  </mergeCells>
  <conditionalFormatting sqref="B29:B31">
    <cfRule type="cellIs" dxfId="18" priority="1" operator="equal">
      <formula>0</formula>
    </cfRule>
  </conditionalFormatting>
  <dataValidations count="1">
    <dataValidation type="whole" allowBlank="1" showInputMessage="1" showErrorMessage="1" sqref="B17">
      <formula1>1</formula1>
      <formula2>D1</formula2>
    </dataValidation>
  </dataValidations>
  <pageMargins left="0.51181102362204722" right="0.51181102362204722" top="0.78740157480314965" bottom="0.78740157480314965" header="0.31496062992125984" footer="0.31496062992125984"/>
  <pageSetup paperSize="9" scale="83" orientation="portrait" r:id="rId1"/>
  <headerFooter>
    <oddFooter>&amp;CPDP 2026 - 3º Ciclo de Revisão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4"/>
  <sheetViews>
    <sheetView zoomScaleNormal="100" workbookViewId="0">
      <pane ySplit="1" topLeftCell="A2" activePane="bottomLeft" state="frozen"/>
      <selection pane="bottomLeft" activeCell="B6" sqref="B6"/>
    </sheetView>
  </sheetViews>
  <sheetFormatPr defaultRowHeight="12.75" x14ac:dyDescent="0.2"/>
  <cols>
    <col min="1" max="1" width="7.7109375" style="1" customWidth="1"/>
    <col min="2" max="2" width="18" style="1" customWidth="1"/>
    <col min="3" max="3" width="108.42578125" style="2" customWidth="1"/>
    <col min="4" max="4" width="89.5703125" style="2" customWidth="1"/>
    <col min="5" max="5" width="18.7109375" style="1" customWidth="1"/>
    <col min="6" max="6" width="50" style="2" customWidth="1"/>
    <col min="7" max="7" width="40.7109375" style="2" customWidth="1"/>
    <col min="8" max="8" width="81.42578125" style="2" customWidth="1"/>
    <col min="9" max="9" width="86.85546875" style="2" customWidth="1"/>
    <col min="10" max="10" width="94.85546875" style="2" customWidth="1"/>
    <col min="11" max="11" width="102.140625" style="2" customWidth="1"/>
    <col min="12" max="12" width="47.42578125" style="2" customWidth="1"/>
    <col min="13" max="13" width="64.140625" style="2" customWidth="1"/>
    <col min="14" max="14" width="75.7109375" style="2" customWidth="1"/>
    <col min="15" max="15" width="41.42578125" style="2" customWidth="1"/>
    <col min="16" max="16" width="50.7109375" style="2" customWidth="1"/>
    <col min="17" max="986" width="11.42578125" style="2"/>
    <col min="987" max="16384" width="9.140625" style="2"/>
  </cols>
  <sheetData>
    <row r="1" spans="1:16" x14ac:dyDescent="0.2">
      <c r="A1" s="13" t="s">
        <v>11</v>
      </c>
      <c r="B1" s="13" t="s">
        <v>19</v>
      </c>
      <c r="C1" s="13" t="s">
        <v>1</v>
      </c>
      <c r="D1" s="13" t="s">
        <v>2</v>
      </c>
      <c r="E1" s="13" t="s">
        <v>0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  <c r="M1" s="13" t="s">
        <v>10</v>
      </c>
      <c r="N1" s="6" t="s">
        <v>12</v>
      </c>
      <c r="O1" s="6" t="s">
        <v>13</v>
      </c>
      <c r="P1" s="6" t="s">
        <v>14</v>
      </c>
    </row>
    <row r="2" spans="1:16" x14ac:dyDescent="0.2">
      <c r="A2" s="15">
        <f>IF(C2&lt;&gt;"",ROW()-1,"")</f>
        <v>1</v>
      </c>
      <c r="B2" t="s">
        <v>36</v>
      </c>
      <c r="C2" t="s">
        <v>37</v>
      </c>
      <c r="D2" t="s">
        <v>38</v>
      </c>
      <c r="E2">
        <v>2</v>
      </c>
      <c r="F2" t="s">
        <v>39</v>
      </c>
      <c r="G2" t="s">
        <v>40</v>
      </c>
      <c r="H2" t="s">
        <v>41</v>
      </c>
      <c r="I2" t="s">
        <v>42</v>
      </c>
      <c r="J2" t="s">
        <v>43</v>
      </c>
      <c r="K2" t="s">
        <v>44</v>
      </c>
      <c r="L2" t="s">
        <v>45</v>
      </c>
      <c r="M2" t="s">
        <v>46</v>
      </c>
      <c r="N2" t="s">
        <v>47</v>
      </c>
      <c r="O2" t="s">
        <v>48</v>
      </c>
      <c r="P2" t="s">
        <v>49</v>
      </c>
    </row>
    <row r="3" spans="1:16" x14ac:dyDescent="0.2">
      <c r="A3" s="15">
        <f t="shared" ref="A3:A66" si="0">IF(C3&lt;&gt;"",ROW()-1,"")</f>
        <v>2</v>
      </c>
      <c r="B3" t="s">
        <v>50</v>
      </c>
      <c r="C3" t="s">
        <v>51</v>
      </c>
      <c r="D3" t="s">
        <v>52</v>
      </c>
      <c r="E3">
        <v>3</v>
      </c>
      <c r="F3" t="s">
        <v>53</v>
      </c>
      <c r="G3" t="s">
        <v>54</v>
      </c>
      <c r="H3" t="s">
        <v>55</v>
      </c>
      <c r="I3" t="s">
        <v>56</v>
      </c>
      <c r="J3" t="s">
        <v>57</v>
      </c>
      <c r="K3" t="s">
        <v>58</v>
      </c>
      <c r="L3" t="s">
        <v>59</v>
      </c>
      <c r="M3" t="s">
        <v>60</v>
      </c>
      <c r="N3"/>
      <c r="O3"/>
      <c r="P3"/>
    </row>
    <row r="4" spans="1:16" x14ac:dyDescent="0.2">
      <c r="A4" s="15">
        <f t="shared" si="0"/>
        <v>3</v>
      </c>
      <c r="B4" t="s">
        <v>50</v>
      </c>
      <c r="C4" t="s">
        <v>61</v>
      </c>
      <c r="D4" t="s">
        <v>62</v>
      </c>
      <c r="E4">
        <v>4</v>
      </c>
      <c r="F4" t="s">
        <v>53</v>
      </c>
      <c r="G4" t="s">
        <v>63</v>
      </c>
      <c r="H4" t="s">
        <v>64</v>
      </c>
      <c r="I4" t="s">
        <v>65</v>
      </c>
      <c r="J4" t="s">
        <v>57</v>
      </c>
      <c r="K4" t="s">
        <v>66</v>
      </c>
      <c r="L4" t="s">
        <v>67</v>
      </c>
      <c r="M4" t="s">
        <v>68</v>
      </c>
      <c r="N4"/>
      <c r="O4"/>
      <c r="P4"/>
    </row>
    <row r="5" spans="1:16" x14ac:dyDescent="0.2">
      <c r="A5" s="15">
        <f t="shared" si="0"/>
        <v>4</v>
      </c>
      <c r="B5" t="s">
        <v>50</v>
      </c>
      <c r="C5" t="s">
        <v>69</v>
      </c>
      <c r="D5" t="s">
        <v>70</v>
      </c>
      <c r="E5">
        <v>3</v>
      </c>
      <c r="F5" t="s">
        <v>39</v>
      </c>
      <c r="G5" t="s">
        <v>71</v>
      </c>
      <c r="H5" t="s">
        <v>72</v>
      </c>
      <c r="I5" t="s">
        <v>65</v>
      </c>
      <c r="J5" t="s">
        <v>73</v>
      </c>
      <c r="K5" t="s">
        <v>74</v>
      </c>
      <c r="L5" t="s">
        <v>45</v>
      </c>
      <c r="M5" t="s">
        <v>68</v>
      </c>
      <c r="N5"/>
      <c r="O5"/>
      <c r="P5"/>
    </row>
    <row r="6" spans="1:16" x14ac:dyDescent="0.2">
      <c r="A6" s="15">
        <f t="shared" si="0"/>
        <v>5</v>
      </c>
      <c r="B6" t="s">
        <v>50</v>
      </c>
      <c r="C6" t="s">
        <v>75</v>
      </c>
      <c r="D6" t="s">
        <v>76</v>
      </c>
      <c r="E6">
        <v>100</v>
      </c>
      <c r="F6" t="s">
        <v>77</v>
      </c>
      <c r="G6" t="s">
        <v>78</v>
      </c>
      <c r="H6" t="s">
        <v>79</v>
      </c>
      <c r="I6" t="s">
        <v>56</v>
      </c>
      <c r="J6" t="s">
        <v>80</v>
      </c>
      <c r="K6" t="s">
        <v>81</v>
      </c>
      <c r="L6" t="s">
        <v>82</v>
      </c>
      <c r="M6" t="s">
        <v>68</v>
      </c>
      <c r="N6"/>
      <c r="O6"/>
      <c r="P6"/>
    </row>
    <row r="7" spans="1:16" x14ac:dyDescent="0.2">
      <c r="A7" s="15">
        <f t="shared" si="0"/>
        <v>6</v>
      </c>
      <c r="B7" t="s">
        <v>50</v>
      </c>
      <c r="C7" t="s">
        <v>83</v>
      </c>
      <c r="D7" t="s">
        <v>84</v>
      </c>
      <c r="E7">
        <v>4</v>
      </c>
      <c r="F7" t="s">
        <v>77</v>
      </c>
      <c r="G7" t="s">
        <v>85</v>
      </c>
      <c r="H7" t="s">
        <v>86</v>
      </c>
      <c r="I7" t="s">
        <v>65</v>
      </c>
      <c r="J7" t="s">
        <v>87</v>
      </c>
      <c r="K7" t="s">
        <v>88</v>
      </c>
      <c r="L7" t="s">
        <v>82</v>
      </c>
      <c r="M7" t="s">
        <v>68</v>
      </c>
      <c r="N7" t="s">
        <v>89</v>
      </c>
      <c r="O7" t="s">
        <v>90</v>
      </c>
      <c r="P7" t="s">
        <v>91</v>
      </c>
    </row>
    <row r="8" spans="1:16" x14ac:dyDescent="0.2">
      <c r="A8" s="15">
        <f t="shared" si="0"/>
        <v>7</v>
      </c>
      <c r="B8" t="s">
        <v>50</v>
      </c>
      <c r="C8" t="s">
        <v>92</v>
      </c>
      <c r="D8" t="s">
        <v>93</v>
      </c>
      <c r="E8">
        <v>2</v>
      </c>
      <c r="F8" t="s">
        <v>53</v>
      </c>
      <c r="G8" t="s">
        <v>78</v>
      </c>
      <c r="H8" t="s">
        <v>94</v>
      </c>
      <c r="I8" t="s">
        <v>65</v>
      </c>
      <c r="J8" t="s">
        <v>95</v>
      </c>
      <c r="K8" t="s">
        <v>96</v>
      </c>
      <c r="L8" t="s">
        <v>45</v>
      </c>
      <c r="M8" t="s">
        <v>46</v>
      </c>
      <c r="N8" t="s">
        <v>97</v>
      </c>
      <c r="O8" t="s">
        <v>98</v>
      </c>
      <c r="P8" t="s">
        <v>99</v>
      </c>
    </row>
    <row r="9" spans="1:16" x14ac:dyDescent="0.2">
      <c r="A9" s="15">
        <f t="shared" si="0"/>
        <v>8</v>
      </c>
      <c r="B9" t="s">
        <v>50</v>
      </c>
      <c r="C9" t="s">
        <v>100</v>
      </c>
      <c r="D9" t="s">
        <v>101</v>
      </c>
      <c r="E9">
        <v>2</v>
      </c>
      <c r="F9" t="s">
        <v>53</v>
      </c>
      <c r="G9" t="s">
        <v>102</v>
      </c>
      <c r="H9" t="s">
        <v>103</v>
      </c>
      <c r="I9" t="s">
        <v>42</v>
      </c>
      <c r="J9" t="s">
        <v>104</v>
      </c>
      <c r="K9" t="s">
        <v>105</v>
      </c>
      <c r="L9" t="s">
        <v>67</v>
      </c>
      <c r="M9" t="s">
        <v>106</v>
      </c>
      <c r="N9" t="s">
        <v>107</v>
      </c>
      <c r="O9" t="s">
        <v>108</v>
      </c>
      <c r="P9" t="s">
        <v>109</v>
      </c>
    </row>
    <row r="10" spans="1:16" x14ac:dyDescent="0.2">
      <c r="A10" s="15">
        <f t="shared" si="0"/>
        <v>9</v>
      </c>
      <c r="B10" t="s">
        <v>50</v>
      </c>
      <c r="C10" t="s">
        <v>110</v>
      </c>
      <c r="D10" t="s">
        <v>111</v>
      </c>
      <c r="E10">
        <v>2</v>
      </c>
      <c r="F10" t="s">
        <v>77</v>
      </c>
      <c r="G10" t="s">
        <v>112</v>
      </c>
      <c r="H10" t="s">
        <v>113</v>
      </c>
      <c r="I10" t="s">
        <v>56</v>
      </c>
      <c r="J10" t="s">
        <v>114</v>
      </c>
      <c r="K10" t="s">
        <v>115</v>
      </c>
      <c r="L10" t="s">
        <v>67</v>
      </c>
      <c r="M10" t="s">
        <v>60</v>
      </c>
      <c r="N10" t="s">
        <v>116</v>
      </c>
      <c r="O10" t="s">
        <v>117</v>
      </c>
      <c r="P10" t="s">
        <v>118</v>
      </c>
    </row>
    <row r="11" spans="1:16" x14ac:dyDescent="0.2">
      <c r="A11" s="15">
        <f t="shared" si="0"/>
        <v>10</v>
      </c>
      <c r="B11" t="s">
        <v>50</v>
      </c>
      <c r="C11" t="s">
        <v>119</v>
      </c>
      <c r="D11" t="s">
        <v>120</v>
      </c>
      <c r="E11">
        <v>4</v>
      </c>
      <c r="F11" t="s">
        <v>77</v>
      </c>
      <c r="G11" t="s">
        <v>63</v>
      </c>
      <c r="H11" t="s">
        <v>121</v>
      </c>
      <c r="I11" t="s">
        <v>65</v>
      </c>
      <c r="J11" t="s">
        <v>122</v>
      </c>
      <c r="K11" t="s">
        <v>123</v>
      </c>
      <c r="L11" t="s">
        <v>67</v>
      </c>
      <c r="M11" t="s">
        <v>68</v>
      </c>
      <c r="N11" t="s">
        <v>124</v>
      </c>
      <c r="O11" t="s">
        <v>90</v>
      </c>
      <c r="P11" t="s">
        <v>125</v>
      </c>
    </row>
    <row r="12" spans="1:16" x14ac:dyDescent="0.2">
      <c r="A12" s="15">
        <f t="shared" si="0"/>
        <v>11</v>
      </c>
      <c r="B12" t="s">
        <v>50</v>
      </c>
      <c r="C12" t="s">
        <v>126</v>
      </c>
      <c r="D12" t="s">
        <v>84</v>
      </c>
      <c r="E12">
        <v>20</v>
      </c>
      <c r="F12" t="s">
        <v>39</v>
      </c>
      <c r="G12" t="s">
        <v>78</v>
      </c>
      <c r="H12" t="s">
        <v>127</v>
      </c>
      <c r="I12" t="s">
        <v>56</v>
      </c>
      <c r="J12" t="s">
        <v>128</v>
      </c>
      <c r="K12" t="s">
        <v>129</v>
      </c>
      <c r="L12" t="s">
        <v>82</v>
      </c>
      <c r="M12" t="s">
        <v>68</v>
      </c>
      <c r="N12" t="s">
        <v>130</v>
      </c>
      <c r="O12" t="s">
        <v>131</v>
      </c>
      <c r="P12" t="s">
        <v>132</v>
      </c>
    </row>
    <row r="13" spans="1:16" x14ac:dyDescent="0.2">
      <c r="A13" s="15">
        <f t="shared" si="0"/>
        <v>12</v>
      </c>
      <c r="B13" t="s">
        <v>50</v>
      </c>
      <c r="C13" t="s">
        <v>133</v>
      </c>
      <c r="D13" t="s">
        <v>134</v>
      </c>
      <c r="E13">
        <v>2</v>
      </c>
      <c r="F13" t="s">
        <v>53</v>
      </c>
      <c r="G13" t="s">
        <v>40</v>
      </c>
      <c r="H13" t="s">
        <v>135</v>
      </c>
      <c r="I13" t="s">
        <v>65</v>
      </c>
      <c r="J13" t="s">
        <v>136</v>
      </c>
      <c r="K13" t="s">
        <v>137</v>
      </c>
      <c r="L13" t="s">
        <v>138</v>
      </c>
      <c r="M13" t="s">
        <v>139</v>
      </c>
      <c r="N13"/>
      <c r="O13"/>
      <c r="P13"/>
    </row>
    <row r="14" spans="1:16" x14ac:dyDescent="0.2">
      <c r="A14" s="15">
        <f t="shared" si="0"/>
        <v>13</v>
      </c>
      <c r="B14" t="s">
        <v>50</v>
      </c>
      <c r="C14" t="s">
        <v>140</v>
      </c>
      <c r="D14" t="s">
        <v>111</v>
      </c>
      <c r="E14">
        <v>2</v>
      </c>
      <c r="F14" t="s">
        <v>53</v>
      </c>
      <c r="G14" t="s">
        <v>112</v>
      </c>
      <c r="H14" t="s">
        <v>113</v>
      </c>
      <c r="I14" t="s">
        <v>141</v>
      </c>
      <c r="J14" t="s">
        <v>114</v>
      </c>
      <c r="K14" t="s">
        <v>142</v>
      </c>
      <c r="L14" t="s">
        <v>143</v>
      </c>
      <c r="M14" t="s">
        <v>68</v>
      </c>
      <c r="N14"/>
      <c r="O14"/>
      <c r="P14"/>
    </row>
    <row r="15" spans="1:16" x14ac:dyDescent="0.2">
      <c r="A15" s="15">
        <f t="shared" si="0"/>
        <v>14</v>
      </c>
      <c r="B15" t="s">
        <v>50</v>
      </c>
      <c r="C15" t="s">
        <v>144</v>
      </c>
      <c r="D15" t="s">
        <v>145</v>
      </c>
      <c r="E15">
        <v>4</v>
      </c>
      <c r="F15" t="s">
        <v>77</v>
      </c>
      <c r="G15" t="s">
        <v>85</v>
      </c>
      <c r="H15" t="s">
        <v>146</v>
      </c>
      <c r="I15" t="s">
        <v>65</v>
      </c>
      <c r="J15" t="s">
        <v>87</v>
      </c>
      <c r="K15" t="s">
        <v>147</v>
      </c>
      <c r="L15" t="s">
        <v>82</v>
      </c>
      <c r="M15" t="s">
        <v>68</v>
      </c>
      <c r="N15"/>
      <c r="O15"/>
      <c r="P15"/>
    </row>
    <row r="16" spans="1:16" x14ac:dyDescent="0.2">
      <c r="A16" s="15">
        <f t="shared" si="0"/>
        <v>15</v>
      </c>
      <c r="B16" t="s">
        <v>50</v>
      </c>
      <c r="C16" t="s">
        <v>148</v>
      </c>
      <c r="D16" t="s">
        <v>84</v>
      </c>
      <c r="E16">
        <v>4</v>
      </c>
      <c r="F16" t="s">
        <v>77</v>
      </c>
      <c r="G16" t="s">
        <v>149</v>
      </c>
      <c r="H16" t="s">
        <v>150</v>
      </c>
      <c r="I16" t="s">
        <v>65</v>
      </c>
      <c r="J16" t="s">
        <v>151</v>
      </c>
      <c r="K16" t="s">
        <v>152</v>
      </c>
      <c r="L16" t="s">
        <v>82</v>
      </c>
      <c r="M16" t="s">
        <v>68</v>
      </c>
      <c r="N16" t="s">
        <v>153</v>
      </c>
      <c r="O16" t="s">
        <v>48</v>
      </c>
      <c r="P16" t="s">
        <v>154</v>
      </c>
    </row>
    <row r="17" spans="1:16" x14ac:dyDescent="0.2">
      <c r="A17" s="15">
        <f t="shared" si="0"/>
        <v>16</v>
      </c>
      <c r="B17" t="s">
        <v>50</v>
      </c>
      <c r="C17" t="s">
        <v>155</v>
      </c>
      <c r="D17" t="s">
        <v>156</v>
      </c>
      <c r="E17">
        <v>2</v>
      </c>
      <c r="F17" t="s">
        <v>157</v>
      </c>
      <c r="G17" t="s">
        <v>40</v>
      </c>
      <c r="H17" t="s">
        <v>158</v>
      </c>
      <c r="I17" t="s">
        <v>42</v>
      </c>
      <c r="J17" t="s">
        <v>136</v>
      </c>
      <c r="K17" t="s">
        <v>159</v>
      </c>
      <c r="L17" t="s">
        <v>67</v>
      </c>
      <c r="M17" t="s">
        <v>68</v>
      </c>
      <c r="N17"/>
      <c r="O17"/>
      <c r="P17"/>
    </row>
    <row r="18" spans="1:16" x14ac:dyDescent="0.2">
      <c r="A18" s="15">
        <f t="shared" si="0"/>
        <v>17</v>
      </c>
      <c r="B18" t="s">
        <v>50</v>
      </c>
      <c r="C18" t="s">
        <v>160</v>
      </c>
      <c r="D18" t="s">
        <v>84</v>
      </c>
      <c r="E18">
        <v>4</v>
      </c>
      <c r="F18" t="s">
        <v>77</v>
      </c>
      <c r="G18" t="s">
        <v>161</v>
      </c>
      <c r="H18" t="s">
        <v>162</v>
      </c>
      <c r="I18" t="s">
        <v>65</v>
      </c>
      <c r="J18" t="s">
        <v>87</v>
      </c>
      <c r="K18" t="s">
        <v>163</v>
      </c>
      <c r="L18" t="s">
        <v>82</v>
      </c>
      <c r="M18" t="s">
        <v>68</v>
      </c>
      <c r="N18" t="s">
        <v>164</v>
      </c>
      <c r="O18" t="s">
        <v>165</v>
      </c>
      <c r="P18" t="s">
        <v>166</v>
      </c>
    </row>
    <row r="19" spans="1:16" x14ac:dyDescent="0.2">
      <c r="A19" s="15">
        <f t="shared" si="0"/>
        <v>18</v>
      </c>
      <c r="B19" t="s">
        <v>50</v>
      </c>
      <c r="C19" t="s">
        <v>167</v>
      </c>
      <c r="D19" t="s">
        <v>168</v>
      </c>
      <c r="E19">
        <v>10</v>
      </c>
      <c r="F19" t="s">
        <v>53</v>
      </c>
      <c r="G19" t="s">
        <v>169</v>
      </c>
      <c r="H19" t="s">
        <v>167</v>
      </c>
      <c r="I19" t="s">
        <v>42</v>
      </c>
      <c r="J19" t="s">
        <v>170</v>
      </c>
      <c r="K19" t="s">
        <v>171</v>
      </c>
      <c r="L19" t="s">
        <v>45</v>
      </c>
      <c r="M19" t="s">
        <v>68</v>
      </c>
      <c r="N19" t="s">
        <v>172</v>
      </c>
      <c r="O19" t="s">
        <v>173</v>
      </c>
      <c r="P19" t="s">
        <v>174</v>
      </c>
    </row>
    <row r="20" spans="1:16" x14ac:dyDescent="0.2">
      <c r="A20" s="15">
        <f t="shared" si="0"/>
        <v>19</v>
      </c>
      <c r="B20" t="s">
        <v>50</v>
      </c>
      <c r="C20" t="s">
        <v>175</v>
      </c>
      <c r="D20" t="s">
        <v>84</v>
      </c>
      <c r="E20">
        <v>4</v>
      </c>
      <c r="F20" t="s">
        <v>157</v>
      </c>
      <c r="G20" t="s">
        <v>85</v>
      </c>
      <c r="H20" t="s">
        <v>176</v>
      </c>
      <c r="I20" t="s">
        <v>65</v>
      </c>
      <c r="J20" t="s">
        <v>177</v>
      </c>
      <c r="K20" t="s">
        <v>178</v>
      </c>
      <c r="L20" t="s">
        <v>82</v>
      </c>
      <c r="M20" t="s">
        <v>68</v>
      </c>
      <c r="N20"/>
      <c r="O20"/>
      <c r="P20"/>
    </row>
    <row r="21" spans="1:16" x14ac:dyDescent="0.2">
      <c r="A21" s="15">
        <f t="shared" si="0"/>
        <v>20</v>
      </c>
      <c r="B21" t="s">
        <v>50</v>
      </c>
      <c r="C21" t="s">
        <v>179</v>
      </c>
      <c r="D21" t="s">
        <v>180</v>
      </c>
      <c r="E21">
        <v>4</v>
      </c>
      <c r="F21" t="s">
        <v>53</v>
      </c>
      <c r="G21" t="s">
        <v>78</v>
      </c>
      <c r="H21" t="s">
        <v>181</v>
      </c>
      <c r="I21" t="s">
        <v>65</v>
      </c>
      <c r="J21" t="s">
        <v>182</v>
      </c>
      <c r="K21" t="s">
        <v>183</v>
      </c>
      <c r="L21" t="s">
        <v>45</v>
      </c>
      <c r="M21" t="s">
        <v>68</v>
      </c>
      <c r="N21"/>
      <c r="O21"/>
      <c r="P21"/>
    </row>
    <row r="22" spans="1:16" x14ac:dyDescent="0.2">
      <c r="A22" s="15">
        <f t="shared" si="0"/>
        <v>21</v>
      </c>
      <c r="B22" t="s">
        <v>184</v>
      </c>
      <c r="C22" t="s">
        <v>185</v>
      </c>
      <c r="D22" t="s">
        <v>186</v>
      </c>
      <c r="E22">
        <v>6</v>
      </c>
      <c r="F22" t="s">
        <v>77</v>
      </c>
      <c r="G22" t="s">
        <v>187</v>
      </c>
      <c r="H22" t="s">
        <v>188</v>
      </c>
      <c r="I22" t="s">
        <v>56</v>
      </c>
      <c r="J22" t="s">
        <v>189</v>
      </c>
      <c r="K22" t="s">
        <v>190</v>
      </c>
      <c r="L22" t="s">
        <v>67</v>
      </c>
      <c r="M22" t="s">
        <v>68</v>
      </c>
      <c r="N22" t="s">
        <v>191</v>
      </c>
      <c r="O22" t="s">
        <v>192</v>
      </c>
      <c r="P22" t="s">
        <v>193</v>
      </c>
    </row>
    <row r="23" spans="1:16" x14ac:dyDescent="0.2">
      <c r="A23" s="15">
        <f t="shared" si="0"/>
        <v>22</v>
      </c>
      <c r="B23" t="s">
        <v>184</v>
      </c>
      <c r="C23" t="s">
        <v>194</v>
      </c>
      <c r="D23" t="s">
        <v>195</v>
      </c>
      <c r="E23">
        <v>5</v>
      </c>
      <c r="F23" t="s">
        <v>39</v>
      </c>
      <c r="G23" t="s">
        <v>78</v>
      </c>
      <c r="H23" t="s">
        <v>196</v>
      </c>
      <c r="I23" t="s">
        <v>65</v>
      </c>
      <c r="J23" t="s">
        <v>73</v>
      </c>
      <c r="K23" t="s">
        <v>197</v>
      </c>
      <c r="L23" t="s">
        <v>67</v>
      </c>
      <c r="M23" t="s">
        <v>68</v>
      </c>
      <c r="N23" t="s">
        <v>198</v>
      </c>
      <c r="O23" t="s">
        <v>199</v>
      </c>
      <c r="P23" t="s">
        <v>200</v>
      </c>
    </row>
    <row r="24" spans="1:16" x14ac:dyDescent="0.2">
      <c r="A24" s="15">
        <f t="shared" si="0"/>
        <v>23</v>
      </c>
      <c r="B24" t="s">
        <v>184</v>
      </c>
      <c r="C24" t="s">
        <v>53</v>
      </c>
      <c r="D24" t="s">
        <v>201</v>
      </c>
      <c r="E24">
        <v>1</v>
      </c>
      <c r="F24" t="s">
        <v>77</v>
      </c>
      <c r="G24" t="s">
        <v>202</v>
      </c>
      <c r="H24" t="s">
        <v>203</v>
      </c>
      <c r="I24" t="s">
        <v>56</v>
      </c>
      <c r="J24" t="s">
        <v>80</v>
      </c>
      <c r="K24" t="s">
        <v>204</v>
      </c>
      <c r="L24" t="s">
        <v>45</v>
      </c>
      <c r="M24" t="s">
        <v>68</v>
      </c>
      <c r="N24" t="s">
        <v>205</v>
      </c>
      <c r="O24" t="s">
        <v>98</v>
      </c>
      <c r="P24" t="s">
        <v>206</v>
      </c>
    </row>
    <row r="25" spans="1:16" x14ac:dyDescent="0.2">
      <c r="A25" s="15">
        <f t="shared" si="0"/>
        <v>24</v>
      </c>
      <c r="B25" t="s">
        <v>184</v>
      </c>
      <c r="C25" t="s">
        <v>53</v>
      </c>
      <c r="D25" t="s">
        <v>207</v>
      </c>
      <c r="E25">
        <v>2</v>
      </c>
      <c r="F25" t="s">
        <v>53</v>
      </c>
      <c r="G25" t="s">
        <v>102</v>
      </c>
      <c r="H25" t="s">
        <v>208</v>
      </c>
      <c r="I25" t="s">
        <v>42</v>
      </c>
      <c r="J25" t="s">
        <v>209</v>
      </c>
      <c r="K25" t="s">
        <v>210</v>
      </c>
      <c r="L25" t="s">
        <v>211</v>
      </c>
      <c r="M25" t="s">
        <v>46</v>
      </c>
      <c r="N25" t="s">
        <v>205</v>
      </c>
      <c r="O25" t="s">
        <v>98</v>
      </c>
      <c r="P25" t="s">
        <v>206</v>
      </c>
    </row>
    <row r="26" spans="1:16" x14ac:dyDescent="0.2">
      <c r="A26" s="15">
        <f t="shared" si="0"/>
        <v>25</v>
      </c>
      <c r="B26" t="s">
        <v>184</v>
      </c>
      <c r="C26" t="s">
        <v>212</v>
      </c>
      <c r="D26" t="s">
        <v>201</v>
      </c>
      <c r="E26">
        <v>1</v>
      </c>
      <c r="F26" t="s">
        <v>53</v>
      </c>
      <c r="G26" t="s">
        <v>102</v>
      </c>
      <c r="H26" t="s">
        <v>213</v>
      </c>
      <c r="I26" t="s">
        <v>56</v>
      </c>
      <c r="J26" t="s">
        <v>80</v>
      </c>
      <c r="K26" t="s">
        <v>214</v>
      </c>
      <c r="L26" t="s">
        <v>45</v>
      </c>
      <c r="M26" t="s">
        <v>68</v>
      </c>
      <c r="N26" t="s">
        <v>215</v>
      </c>
      <c r="O26" t="s">
        <v>48</v>
      </c>
      <c r="P26" t="s">
        <v>216</v>
      </c>
    </row>
    <row r="27" spans="1:16" x14ac:dyDescent="0.2">
      <c r="A27" s="15">
        <f t="shared" si="0"/>
        <v>26</v>
      </c>
      <c r="B27" t="s">
        <v>184</v>
      </c>
      <c r="C27" t="s">
        <v>217</v>
      </c>
      <c r="D27" t="s">
        <v>218</v>
      </c>
      <c r="E27">
        <v>1</v>
      </c>
      <c r="F27" t="s">
        <v>77</v>
      </c>
      <c r="G27" t="s">
        <v>102</v>
      </c>
      <c r="H27" t="s">
        <v>219</v>
      </c>
      <c r="I27" t="s">
        <v>65</v>
      </c>
      <c r="J27" t="s">
        <v>104</v>
      </c>
      <c r="K27" t="s">
        <v>220</v>
      </c>
      <c r="L27" t="s">
        <v>45</v>
      </c>
      <c r="M27" t="s">
        <v>68</v>
      </c>
      <c r="N27"/>
      <c r="O27"/>
      <c r="P27"/>
    </row>
    <row r="28" spans="1:16" x14ac:dyDescent="0.2">
      <c r="A28" s="15">
        <f t="shared" si="0"/>
        <v>27</v>
      </c>
      <c r="B28" t="s">
        <v>184</v>
      </c>
      <c r="C28" t="s">
        <v>221</v>
      </c>
      <c r="D28" t="s">
        <v>222</v>
      </c>
      <c r="E28">
        <v>7</v>
      </c>
      <c r="F28" t="s">
        <v>53</v>
      </c>
      <c r="G28" t="s">
        <v>78</v>
      </c>
      <c r="H28" t="s">
        <v>223</v>
      </c>
      <c r="I28" t="s">
        <v>65</v>
      </c>
      <c r="J28" t="s">
        <v>73</v>
      </c>
      <c r="K28" t="s">
        <v>224</v>
      </c>
      <c r="L28" t="s">
        <v>67</v>
      </c>
      <c r="M28" t="s">
        <v>68</v>
      </c>
      <c r="N28"/>
      <c r="O28"/>
      <c r="P28"/>
    </row>
    <row r="29" spans="1:16" x14ac:dyDescent="0.2">
      <c r="A29" s="15">
        <f t="shared" si="0"/>
        <v>28</v>
      </c>
      <c r="B29" t="s">
        <v>184</v>
      </c>
      <c r="C29" t="s">
        <v>225</v>
      </c>
      <c r="D29" t="s">
        <v>226</v>
      </c>
      <c r="E29">
        <v>1</v>
      </c>
      <c r="F29" t="s">
        <v>39</v>
      </c>
      <c r="G29" t="s">
        <v>102</v>
      </c>
      <c r="H29" t="s">
        <v>227</v>
      </c>
      <c r="I29" t="s">
        <v>228</v>
      </c>
      <c r="J29" t="s">
        <v>229</v>
      </c>
      <c r="K29" t="s">
        <v>230</v>
      </c>
      <c r="L29" t="s">
        <v>138</v>
      </c>
      <c r="M29" t="s">
        <v>106</v>
      </c>
      <c r="N29"/>
      <c r="O29"/>
      <c r="P29"/>
    </row>
    <row r="30" spans="1:16" x14ac:dyDescent="0.2">
      <c r="A30" s="15">
        <f t="shared" si="0"/>
        <v>29</v>
      </c>
      <c r="B30" t="s">
        <v>184</v>
      </c>
      <c r="C30" t="s">
        <v>231</v>
      </c>
      <c r="D30" t="s">
        <v>232</v>
      </c>
      <c r="E30">
        <v>1</v>
      </c>
      <c r="F30" t="s">
        <v>39</v>
      </c>
      <c r="G30" t="s">
        <v>233</v>
      </c>
      <c r="H30" t="s">
        <v>234</v>
      </c>
      <c r="I30" t="s">
        <v>42</v>
      </c>
      <c r="J30" t="s">
        <v>235</v>
      </c>
      <c r="K30" t="s">
        <v>236</v>
      </c>
      <c r="L30" t="s">
        <v>45</v>
      </c>
      <c r="M30" t="s">
        <v>106</v>
      </c>
      <c r="N30" t="s">
        <v>237</v>
      </c>
      <c r="O30" t="s">
        <v>238</v>
      </c>
      <c r="P30" t="s">
        <v>239</v>
      </c>
    </row>
    <row r="31" spans="1:16" x14ac:dyDescent="0.2">
      <c r="A31" s="15">
        <f t="shared" si="0"/>
        <v>30</v>
      </c>
      <c r="B31" t="s">
        <v>240</v>
      </c>
      <c r="C31" t="s">
        <v>241</v>
      </c>
      <c r="D31" t="s">
        <v>242</v>
      </c>
      <c r="E31">
        <v>4</v>
      </c>
      <c r="F31" t="s">
        <v>53</v>
      </c>
      <c r="G31" t="s">
        <v>243</v>
      </c>
      <c r="H31" t="s">
        <v>244</v>
      </c>
      <c r="I31" t="s">
        <v>65</v>
      </c>
      <c r="J31" t="s">
        <v>151</v>
      </c>
      <c r="K31" t="s">
        <v>245</v>
      </c>
      <c r="L31" t="s">
        <v>45</v>
      </c>
      <c r="M31" t="s">
        <v>68</v>
      </c>
      <c r="N31"/>
      <c r="O31"/>
      <c r="P31"/>
    </row>
    <row r="32" spans="1:16" x14ac:dyDescent="0.2">
      <c r="A32" s="15">
        <f t="shared" si="0"/>
        <v>31</v>
      </c>
      <c r="B32" t="s">
        <v>240</v>
      </c>
      <c r="C32" t="s">
        <v>246</v>
      </c>
      <c r="D32" t="s">
        <v>247</v>
      </c>
      <c r="E32">
        <v>3</v>
      </c>
      <c r="F32" t="s">
        <v>39</v>
      </c>
      <c r="G32" t="s">
        <v>248</v>
      </c>
      <c r="H32" t="s">
        <v>249</v>
      </c>
      <c r="I32" t="s">
        <v>65</v>
      </c>
      <c r="J32" t="s">
        <v>229</v>
      </c>
      <c r="K32" t="s">
        <v>250</v>
      </c>
      <c r="L32" t="s">
        <v>143</v>
      </c>
      <c r="M32" t="s">
        <v>68</v>
      </c>
      <c r="N32"/>
      <c r="O32"/>
      <c r="P32"/>
    </row>
    <row r="33" spans="1:16" x14ac:dyDescent="0.2">
      <c r="A33" s="15">
        <f t="shared" si="0"/>
        <v>32</v>
      </c>
      <c r="B33" t="s">
        <v>240</v>
      </c>
      <c r="C33" t="s">
        <v>251</v>
      </c>
      <c r="D33" t="s">
        <v>252</v>
      </c>
      <c r="E33">
        <v>8</v>
      </c>
      <c r="F33" t="s">
        <v>53</v>
      </c>
      <c r="G33" t="s">
        <v>78</v>
      </c>
      <c r="H33" t="s">
        <v>253</v>
      </c>
      <c r="I33" t="s">
        <v>228</v>
      </c>
      <c r="J33" t="s">
        <v>80</v>
      </c>
      <c r="K33" t="s">
        <v>254</v>
      </c>
      <c r="L33" t="s">
        <v>45</v>
      </c>
      <c r="M33" t="s">
        <v>68</v>
      </c>
      <c r="N33" t="s">
        <v>255</v>
      </c>
      <c r="O33" t="s">
        <v>256</v>
      </c>
      <c r="P33" t="s">
        <v>257</v>
      </c>
    </row>
    <row r="34" spans="1:16" x14ac:dyDescent="0.2">
      <c r="A34" s="15">
        <f t="shared" si="0"/>
        <v>33</v>
      </c>
      <c r="B34" t="s">
        <v>240</v>
      </c>
      <c r="C34" t="s">
        <v>258</v>
      </c>
      <c r="D34" t="s">
        <v>259</v>
      </c>
      <c r="E34">
        <v>1</v>
      </c>
      <c r="F34" t="s">
        <v>53</v>
      </c>
      <c r="G34" t="s">
        <v>260</v>
      </c>
      <c r="H34" t="s">
        <v>261</v>
      </c>
      <c r="I34" t="s">
        <v>42</v>
      </c>
      <c r="J34" t="s">
        <v>73</v>
      </c>
      <c r="K34" t="s">
        <v>262</v>
      </c>
      <c r="L34" t="s">
        <v>138</v>
      </c>
      <c r="M34" t="s">
        <v>60</v>
      </c>
      <c r="N34"/>
      <c r="O34"/>
      <c r="P34"/>
    </row>
    <row r="35" spans="1:16" x14ac:dyDescent="0.2">
      <c r="A35" s="15">
        <f t="shared" si="0"/>
        <v>34</v>
      </c>
      <c r="B35" t="s">
        <v>240</v>
      </c>
      <c r="C35" t="s">
        <v>263</v>
      </c>
      <c r="D35" t="s">
        <v>264</v>
      </c>
      <c r="E35">
        <v>15</v>
      </c>
      <c r="F35" t="s">
        <v>77</v>
      </c>
      <c r="G35" t="s">
        <v>63</v>
      </c>
      <c r="H35" t="s">
        <v>265</v>
      </c>
      <c r="I35" t="s">
        <v>65</v>
      </c>
      <c r="J35" t="s">
        <v>170</v>
      </c>
      <c r="K35" t="s">
        <v>266</v>
      </c>
      <c r="L35" t="s">
        <v>267</v>
      </c>
      <c r="M35" t="s">
        <v>68</v>
      </c>
      <c r="N35"/>
      <c r="O35"/>
      <c r="P35"/>
    </row>
    <row r="36" spans="1:16" x14ac:dyDescent="0.2">
      <c r="A36" s="15">
        <f t="shared" si="0"/>
        <v>35</v>
      </c>
      <c r="B36" t="s">
        <v>240</v>
      </c>
      <c r="C36" t="s">
        <v>268</v>
      </c>
      <c r="D36" t="s">
        <v>38</v>
      </c>
      <c r="E36">
        <v>4</v>
      </c>
      <c r="F36" t="s">
        <v>53</v>
      </c>
      <c r="G36" t="s">
        <v>102</v>
      </c>
      <c r="H36" t="s">
        <v>269</v>
      </c>
      <c r="I36" t="s">
        <v>65</v>
      </c>
      <c r="J36" t="s">
        <v>136</v>
      </c>
      <c r="K36" t="s">
        <v>270</v>
      </c>
      <c r="L36" t="s">
        <v>67</v>
      </c>
      <c r="M36" t="s">
        <v>46</v>
      </c>
      <c r="N36"/>
      <c r="O36"/>
      <c r="P36"/>
    </row>
    <row r="37" spans="1:16" x14ac:dyDescent="0.2">
      <c r="A37" s="15">
        <f t="shared" si="0"/>
        <v>36</v>
      </c>
      <c r="B37" t="s">
        <v>240</v>
      </c>
      <c r="C37" t="s">
        <v>271</v>
      </c>
      <c r="D37" t="s">
        <v>272</v>
      </c>
      <c r="E37">
        <v>10</v>
      </c>
      <c r="F37" t="s">
        <v>77</v>
      </c>
      <c r="G37" t="s">
        <v>273</v>
      </c>
      <c r="H37" t="s">
        <v>274</v>
      </c>
      <c r="I37" t="s">
        <v>42</v>
      </c>
      <c r="J37" t="s">
        <v>57</v>
      </c>
      <c r="K37" t="s">
        <v>275</v>
      </c>
      <c r="L37" t="s">
        <v>45</v>
      </c>
      <c r="M37" t="s">
        <v>60</v>
      </c>
      <c r="N37" t="s">
        <v>276</v>
      </c>
      <c r="O37" t="s">
        <v>48</v>
      </c>
      <c r="P37" t="s">
        <v>277</v>
      </c>
    </row>
    <row r="38" spans="1:16" x14ac:dyDescent="0.2">
      <c r="A38" s="15">
        <f t="shared" si="0"/>
        <v>37</v>
      </c>
      <c r="B38" t="s">
        <v>240</v>
      </c>
      <c r="C38" t="s">
        <v>278</v>
      </c>
      <c r="D38" t="s">
        <v>279</v>
      </c>
      <c r="E38">
        <v>1</v>
      </c>
      <c r="F38" t="s">
        <v>53</v>
      </c>
      <c r="G38" t="s">
        <v>280</v>
      </c>
      <c r="H38" t="s">
        <v>281</v>
      </c>
      <c r="I38" t="s">
        <v>56</v>
      </c>
      <c r="J38" t="s">
        <v>73</v>
      </c>
      <c r="K38" t="s">
        <v>282</v>
      </c>
      <c r="L38" t="s">
        <v>45</v>
      </c>
      <c r="M38" t="s">
        <v>46</v>
      </c>
      <c r="N38" t="s">
        <v>283</v>
      </c>
      <c r="O38" t="s">
        <v>284</v>
      </c>
      <c r="P38" t="s">
        <v>285</v>
      </c>
    </row>
    <row r="39" spans="1:16" x14ac:dyDescent="0.2">
      <c r="A39" s="15">
        <f t="shared" si="0"/>
        <v>38</v>
      </c>
      <c r="B39" t="s">
        <v>240</v>
      </c>
      <c r="C39" t="s">
        <v>286</v>
      </c>
      <c r="D39" t="s">
        <v>38</v>
      </c>
      <c r="E39">
        <v>10</v>
      </c>
      <c r="F39" t="s">
        <v>77</v>
      </c>
      <c r="G39" t="s">
        <v>287</v>
      </c>
      <c r="H39" t="s">
        <v>288</v>
      </c>
      <c r="I39" t="s">
        <v>65</v>
      </c>
      <c r="J39" t="s">
        <v>128</v>
      </c>
      <c r="K39" t="s">
        <v>289</v>
      </c>
      <c r="L39" t="s">
        <v>267</v>
      </c>
      <c r="M39" t="s">
        <v>68</v>
      </c>
      <c r="N39" t="s">
        <v>290</v>
      </c>
      <c r="O39" t="s">
        <v>48</v>
      </c>
      <c r="P39" t="s">
        <v>291</v>
      </c>
    </row>
    <row r="40" spans="1:16" x14ac:dyDescent="0.2">
      <c r="A40" s="15">
        <f t="shared" si="0"/>
        <v>39</v>
      </c>
      <c r="B40" t="s">
        <v>240</v>
      </c>
      <c r="C40" t="s">
        <v>292</v>
      </c>
      <c r="D40" t="s">
        <v>38</v>
      </c>
      <c r="E40">
        <v>10</v>
      </c>
      <c r="F40" t="s">
        <v>77</v>
      </c>
      <c r="G40" t="s">
        <v>287</v>
      </c>
      <c r="H40" t="s">
        <v>293</v>
      </c>
      <c r="I40" t="s">
        <v>65</v>
      </c>
      <c r="J40" t="s">
        <v>128</v>
      </c>
      <c r="K40" t="s">
        <v>289</v>
      </c>
      <c r="L40" t="s">
        <v>267</v>
      </c>
      <c r="M40" t="s">
        <v>68</v>
      </c>
      <c r="N40" t="s">
        <v>294</v>
      </c>
      <c r="O40" t="s">
        <v>90</v>
      </c>
      <c r="P40" t="s">
        <v>295</v>
      </c>
    </row>
    <row r="41" spans="1:16" x14ac:dyDescent="0.2">
      <c r="A41" s="15">
        <f t="shared" si="0"/>
        <v>40</v>
      </c>
      <c r="B41" t="s">
        <v>240</v>
      </c>
      <c r="C41" t="s">
        <v>296</v>
      </c>
      <c r="D41" t="s">
        <v>297</v>
      </c>
      <c r="E41">
        <v>15</v>
      </c>
      <c r="F41" t="s">
        <v>39</v>
      </c>
      <c r="G41" t="s">
        <v>63</v>
      </c>
      <c r="H41" t="s">
        <v>298</v>
      </c>
      <c r="I41" t="s">
        <v>65</v>
      </c>
      <c r="J41" t="s">
        <v>73</v>
      </c>
      <c r="K41" t="s">
        <v>299</v>
      </c>
      <c r="L41" t="s">
        <v>267</v>
      </c>
      <c r="M41" t="s">
        <v>68</v>
      </c>
      <c r="N41"/>
      <c r="O41"/>
      <c r="P41"/>
    </row>
    <row r="42" spans="1:16" x14ac:dyDescent="0.2">
      <c r="A42" s="15">
        <f t="shared" si="0"/>
        <v>41</v>
      </c>
      <c r="B42" t="s">
        <v>240</v>
      </c>
      <c r="C42" t="s">
        <v>300</v>
      </c>
      <c r="D42" t="s">
        <v>301</v>
      </c>
      <c r="E42">
        <v>3</v>
      </c>
      <c r="F42" t="s">
        <v>77</v>
      </c>
      <c r="G42" t="s">
        <v>280</v>
      </c>
      <c r="H42" t="s">
        <v>302</v>
      </c>
      <c r="I42" t="s">
        <v>65</v>
      </c>
      <c r="J42" t="s">
        <v>182</v>
      </c>
      <c r="K42" t="s">
        <v>303</v>
      </c>
      <c r="L42" t="s">
        <v>45</v>
      </c>
      <c r="M42" t="s">
        <v>68</v>
      </c>
      <c r="N42" t="s">
        <v>304</v>
      </c>
      <c r="O42" t="s">
        <v>90</v>
      </c>
      <c r="P42" t="s">
        <v>305</v>
      </c>
    </row>
    <row r="43" spans="1:16" x14ac:dyDescent="0.2">
      <c r="A43" s="15">
        <f t="shared" si="0"/>
        <v>42</v>
      </c>
      <c r="B43" t="s">
        <v>240</v>
      </c>
      <c r="C43" t="s">
        <v>306</v>
      </c>
      <c r="D43" t="s">
        <v>307</v>
      </c>
      <c r="E43">
        <v>10</v>
      </c>
      <c r="F43" t="s">
        <v>77</v>
      </c>
      <c r="G43" t="s">
        <v>85</v>
      </c>
      <c r="H43" t="s">
        <v>308</v>
      </c>
      <c r="I43" t="s">
        <v>56</v>
      </c>
      <c r="J43" t="s">
        <v>151</v>
      </c>
      <c r="K43" t="s">
        <v>309</v>
      </c>
      <c r="L43" t="s">
        <v>45</v>
      </c>
      <c r="M43" t="s">
        <v>139</v>
      </c>
      <c r="N43" t="s">
        <v>310</v>
      </c>
      <c r="O43" t="s">
        <v>48</v>
      </c>
      <c r="P43" t="s">
        <v>311</v>
      </c>
    </row>
    <row r="44" spans="1:16" x14ac:dyDescent="0.2">
      <c r="A44" s="15">
        <f t="shared" si="0"/>
        <v>43</v>
      </c>
      <c r="B44" t="s">
        <v>240</v>
      </c>
      <c r="C44" t="s">
        <v>312</v>
      </c>
      <c r="D44" t="s">
        <v>313</v>
      </c>
      <c r="E44">
        <v>10</v>
      </c>
      <c r="F44" t="s">
        <v>53</v>
      </c>
      <c r="G44" t="s">
        <v>314</v>
      </c>
      <c r="H44" t="s">
        <v>315</v>
      </c>
      <c r="I44" t="s">
        <v>65</v>
      </c>
      <c r="J44" t="s">
        <v>182</v>
      </c>
      <c r="K44" t="s">
        <v>316</v>
      </c>
      <c r="L44" t="s">
        <v>45</v>
      </c>
      <c r="M44" t="s">
        <v>68</v>
      </c>
      <c r="N44" t="s">
        <v>317</v>
      </c>
      <c r="O44" t="s">
        <v>165</v>
      </c>
      <c r="P44" t="s">
        <v>318</v>
      </c>
    </row>
    <row r="45" spans="1:16" x14ac:dyDescent="0.2">
      <c r="A45" s="15">
        <f t="shared" si="0"/>
        <v>44</v>
      </c>
      <c r="B45" t="s">
        <v>240</v>
      </c>
      <c r="C45" t="s">
        <v>319</v>
      </c>
      <c r="D45" t="s">
        <v>320</v>
      </c>
      <c r="E45">
        <v>6</v>
      </c>
      <c r="F45" t="s">
        <v>53</v>
      </c>
      <c r="G45" t="s">
        <v>280</v>
      </c>
      <c r="H45" t="s">
        <v>321</v>
      </c>
      <c r="I45" t="s">
        <v>42</v>
      </c>
      <c r="J45" t="s">
        <v>104</v>
      </c>
      <c r="K45" t="s">
        <v>322</v>
      </c>
      <c r="L45" t="s">
        <v>82</v>
      </c>
      <c r="M45" t="s">
        <v>68</v>
      </c>
      <c r="N45"/>
      <c r="O45"/>
      <c r="P45"/>
    </row>
    <row r="46" spans="1:16" x14ac:dyDescent="0.2">
      <c r="A46" s="15">
        <f t="shared" si="0"/>
        <v>45</v>
      </c>
      <c r="B46" t="s">
        <v>240</v>
      </c>
      <c r="C46" t="s">
        <v>323</v>
      </c>
      <c r="D46" t="s">
        <v>324</v>
      </c>
      <c r="E46">
        <v>1</v>
      </c>
      <c r="F46" t="s">
        <v>77</v>
      </c>
      <c r="G46" t="s">
        <v>280</v>
      </c>
      <c r="H46" t="s">
        <v>325</v>
      </c>
      <c r="I46" t="s">
        <v>65</v>
      </c>
      <c r="J46" t="s">
        <v>182</v>
      </c>
      <c r="K46" t="s">
        <v>326</v>
      </c>
      <c r="L46" t="s">
        <v>45</v>
      </c>
      <c r="M46" t="s">
        <v>68</v>
      </c>
      <c r="N46"/>
      <c r="O46"/>
      <c r="P46"/>
    </row>
    <row r="47" spans="1:16" x14ac:dyDescent="0.2">
      <c r="A47" s="15">
        <f t="shared" si="0"/>
        <v>46</v>
      </c>
      <c r="B47" t="s">
        <v>240</v>
      </c>
      <c r="C47" t="s">
        <v>327</v>
      </c>
      <c r="D47" t="s">
        <v>328</v>
      </c>
      <c r="E47">
        <v>33</v>
      </c>
      <c r="F47" t="s">
        <v>77</v>
      </c>
      <c r="G47" t="s">
        <v>273</v>
      </c>
      <c r="H47" t="s">
        <v>329</v>
      </c>
      <c r="I47" t="s">
        <v>42</v>
      </c>
      <c r="J47" t="s">
        <v>209</v>
      </c>
      <c r="K47" t="s">
        <v>330</v>
      </c>
      <c r="L47" t="s">
        <v>331</v>
      </c>
      <c r="M47" t="s">
        <v>68</v>
      </c>
      <c r="N47"/>
      <c r="O47"/>
      <c r="P47"/>
    </row>
    <row r="48" spans="1:16" x14ac:dyDescent="0.2">
      <c r="A48" s="15">
        <f t="shared" si="0"/>
        <v>47</v>
      </c>
      <c r="B48" t="s">
        <v>240</v>
      </c>
      <c r="C48" t="s">
        <v>332</v>
      </c>
      <c r="D48" t="s">
        <v>333</v>
      </c>
      <c r="E48">
        <v>3</v>
      </c>
      <c r="F48" t="s">
        <v>77</v>
      </c>
      <c r="G48" t="s">
        <v>102</v>
      </c>
      <c r="H48" t="s">
        <v>334</v>
      </c>
      <c r="I48" t="s">
        <v>65</v>
      </c>
      <c r="J48" t="s">
        <v>80</v>
      </c>
      <c r="K48" t="s">
        <v>335</v>
      </c>
      <c r="L48" t="s">
        <v>45</v>
      </c>
      <c r="M48" t="s">
        <v>68</v>
      </c>
      <c r="N48" t="s">
        <v>336</v>
      </c>
      <c r="O48" t="s">
        <v>337</v>
      </c>
      <c r="P48" t="s">
        <v>338</v>
      </c>
    </row>
    <row r="49" spans="1:16" x14ac:dyDescent="0.2">
      <c r="A49" s="15">
        <f t="shared" si="0"/>
        <v>48</v>
      </c>
      <c r="B49" t="s">
        <v>240</v>
      </c>
      <c r="C49" t="s">
        <v>339</v>
      </c>
      <c r="D49" t="s">
        <v>340</v>
      </c>
      <c r="E49">
        <v>5</v>
      </c>
      <c r="F49" t="s">
        <v>53</v>
      </c>
      <c r="G49" t="s">
        <v>341</v>
      </c>
      <c r="H49" t="s">
        <v>342</v>
      </c>
      <c r="I49" t="s">
        <v>42</v>
      </c>
      <c r="J49" t="s">
        <v>151</v>
      </c>
      <c r="K49" t="s">
        <v>343</v>
      </c>
      <c r="L49" t="s">
        <v>45</v>
      </c>
      <c r="M49" t="s">
        <v>68</v>
      </c>
      <c r="N49" t="s">
        <v>344</v>
      </c>
      <c r="O49" t="s">
        <v>90</v>
      </c>
      <c r="P49" t="s">
        <v>345</v>
      </c>
    </row>
    <row r="50" spans="1:16" x14ac:dyDescent="0.2">
      <c r="A50" s="15">
        <f t="shared" si="0"/>
        <v>49</v>
      </c>
      <c r="B50" t="s">
        <v>346</v>
      </c>
      <c r="C50" t="s">
        <v>347</v>
      </c>
      <c r="D50" t="s">
        <v>348</v>
      </c>
      <c r="E50">
        <v>5</v>
      </c>
      <c r="F50" t="s">
        <v>39</v>
      </c>
      <c r="G50" t="s">
        <v>102</v>
      </c>
      <c r="H50" t="s">
        <v>349</v>
      </c>
      <c r="I50" t="s">
        <v>42</v>
      </c>
      <c r="J50" t="s">
        <v>209</v>
      </c>
      <c r="K50" t="s">
        <v>350</v>
      </c>
      <c r="L50" t="s">
        <v>45</v>
      </c>
      <c r="M50" t="s">
        <v>106</v>
      </c>
      <c r="N50" t="s">
        <v>351</v>
      </c>
      <c r="O50" t="s">
        <v>238</v>
      </c>
      <c r="P50" t="s">
        <v>352</v>
      </c>
    </row>
    <row r="51" spans="1:16" x14ac:dyDescent="0.2">
      <c r="A51" s="15">
        <f t="shared" si="0"/>
        <v>50</v>
      </c>
      <c r="B51" t="s">
        <v>346</v>
      </c>
      <c r="C51" t="s">
        <v>353</v>
      </c>
      <c r="D51" t="s">
        <v>354</v>
      </c>
      <c r="E51">
        <v>1</v>
      </c>
      <c r="F51" t="s">
        <v>53</v>
      </c>
      <c r="G51" t="s">
        <v>355</v>
      </c>
      <c r="H51" t="s">
        <v>356</v>
      </c>
      <c r="I51" t="s">
        <v>65</v>
      </c>
      <c r="J51" t="s">
        <v>357</v>
      </c>
      <c r="K51" t="s">
        <v>358</v>
      </c>
      <c r="L51" t="s">
        <v>45</v>
      </c>
      <c r="M51" t="s">
        <v>60</v>
      </c>
      <c r="N51"/>
      <c r="O51"/>
      <c r="P51"/>
    </row>
    <row r="52" spans="1:16" x14ac:dyDescent="0.2">
      <c r="A52" s="15">
        <f t="shared" si="0"/>
        <v>51</v>
      </c>
      <c r="B52" t="s">
        <v>346</v>
      </c>
      <c r="C52" t="s">
        <v>359</v>
      </c>
      <c r="D52" t="s">
        <v>360</v>
      </c>
      <c r="E52">
        <v>5</v>
      </c>
      <c r="F52" t="s">
        <v>53</v>
      </c>
      <c r="G52" t="s">
        <v>112</v>
      </c>
      <c r="H52" t="s">
        <v>361</v>
      </c>
      <c r="I52" t="s">
        <v>228</v>
      </c>
      <c r="J52" t="s">
        <v>229</v>
      </c>
      <c r="K52" t="s">
        <v>362</v>
      </c>
      <c r="L52" t="s">
        <v>143</v>
      </c>
      <c r="M52" t="s">
        <v>60</v>
      </c>
      <c r="N52" t="s">
        <v>363</v>
      </c>
      <c r="O52" t="s">
        <v>90</v>
      </c>
      <c r="P52" t="s">
        <v>364</v>
      </c>
    </row>
    <row r="53" spans="1:16" x14ac:dyDescent="0.2">
      <c r="A53" s="15">
        <f t="shared" si="0"/>
        <v>52</v>
      </c>
      <c r="B53" t="s">
        <v>346</v>
      </c>
      <c r="C53" t="s">
        <v>365</v>
      </c>
      <c r="D53" t="s">
        <v>366</v>
      </c>
      <c r="E53">
        <v>5</v>
      </c>
      <c r="F53" t="s">
        <v>77</v>
      </c>
      <c r="G53" t="s">
        <v>102</v>
      </c>
      <c r="H53" t="s">
        <v>367</v>
      </c>
      <c r="I53" t="s">
        <v>65</v>
      </c>
      <c r="J53" t="s">
        <v>357</v>
      </c>
      <c r="K53" t="s">
        <v>368</v>
      </c>
      <c r="L53" t="s">
        <v>143</v>
      </c>
      <c r="M53" t="s">
        <v>68</v>
      </c>
      <c r="N53"/>
      <c r="O53"/>
      <c r="P53"/>
    </row>
    <row r="54" spans="1:16" x14ac:dyDescent="0.2">
      <c r="A54" s="15">
        <f t="shared" si="0"/>
        <v>53</v>
      </c>
      <c r="B54" t="s">
        <v>346</v>
      </c>
      <c r="C54" t="s">
        <v>369</v>
      </c>
      <c r="D54" t="s">
        <v>370</v>
      </c>
      <c r="E54">
        <v>5</v>
      </c>
      <c r="F54" t="s">
        <v>77</v>
      </c>
      <c r="G54" t="s">
        <v>102</v>
      </c>
      <c r="H54" t="s">
        <v>371</v>
      </c>
      <c r="I54" t="s">
        <v>228</v>
      </c>
      <c r="J54" t="s">
        <v>136</v>
      </c>
      <c r="K54" t="s">
        <v>372</v>
      </c>
      <c r="L54" t="s">
        <v>45</v>
      </c>
      <c r="M54" t="s">
        <v>46</v>
      </c>
      <c r="N54" t="s">
        <v>373</v>
      </c>
      <c r="O54" t="s">
        <v>90</v>
      </c>
      <c r="P54" t="s">
        <v>374</v>
      </c>
    </row>
    <row r="55" spans="1:16" x14ac:dyDescent="0.2">
      <c r="A55" s="15">
        <f t="shared" si="0"/>
        <v>54</v>
      </c>
      <c r="B55" t="s">
        <v>346</v>
      </c>
      <c r="C55" t="s">
        <v>375</v>
      </c>
      <c r="D55" t="s">
        <v>370</v>
      </c>
      <c r="E55">
        <v>4</v>
      </c>
      <c r="F55" t="s">
        <v>77</v>
      </c>
      <c r="G55" t="s">
        <v>376</v>
      </c>
      <c r="H55" t="s">
        <v>377</v>
      </c>
      <c r="I55" t="s">
        <v>228</v>
      </c>
      <c r="J55" t="s">
        <v>151</v>
      </c>
      <c r="K55" t="s">
        <v>372</v>
      </c>
      <c r="L55" t="s">
        <v>45</v>
      </c>
      <c r="M55" t="s">
        <v>46</v>
      </c>
      <c r="N55" t="s">
        <v>373</v>
      </c>
      <c r="O55" t="s">
        <v>90</v>
      </c>
      <c r="P55" t="s">
        <v>374</v>
      </c>
    </row>
    <row r="56" spans="1:16" x14ac:dyDescent="0.2">
      <c r="A56" s="15">
        <f t="shared" si="0"/>
        <v>55</v>
      </c>
      <c r="B56" t="s">
        <v>346</v>
      </c>
      <c r="C56" t="s">
        <v>375</v>
      </c>
      <c r="D56" t="s">
        <v>370</v>
      </c>
      <c r="E56">
        <v>3</v>
      </c>
      <c r="F56" t="s">
        <v>53</v>
      </c>
      <c r="G56" t="s">
        <v>102</v>
      </c>
      <c r="H56" t="s">
        <v>378</v>
      </c>
      <c r="I56" t="s">
        <v>56</v>
      </c>
      <c r="J56" t="s">
        <v>104</v>
      </c>
      <c r="K56" t="s">
        <v>372</v>
      </c>
      <c r="L56" t="s">
        <v>45</v>
      </c>
      <c r="M56" t="s">
        <v>379</v>
      </c>
      <c r="N56" t="s">
        <v>373</v>
      </c>
      <c r="O56" t="s">
        <v>90</v>
      </c>
      <c r="P56" t="s">
        <v>374</v>
      </c>
    </row>
    <row r="57" spans="1:16" x14ac:dyDescent="0.2">
      <c r="A57" s="15">
        <f t="shared" si="0"/>
        <v>56</v>
      </c>
      <c r="B57" t="s">
        <v>346</v>
      </c>
      <c r="C57" t="s">
        <v>380</v>
      </c>
      <c r="D57" t="s">
        <v>381</v>
      </c>
      <c r="E57">
        <v>1</v>
      </c>
      <c r="F57" t="s">
        <v>53</v>
      </c>
      <c r="G57" t="s">
        <v>273</v>
      </c>
      <c r="H57" t="s">
        <v>382</v>
      </c>
      <c r="I57" t="s">
        <v>65</v>
      </c>
      <c r="J57" t="s">
        <v>151</v>
      </c>
      <c r="K57" t="s">
        <v>383</v>
      </c>
      <c r="L57" t="s">
        <v>45</v>
      </c>
      <c r="M57" t="s">
        <v>106</v>
      </c>
      <c r="N57" t="s">
        <v>384</v>
      </c>
      <c r="O57" t="s">
        <v>192</v>
      </c>
      <c r="P57" t="s">
        <v>385</v>
      </c>
    </row>
    <row r="58" spans="1:16" x14ac:dyDescent="0.2">
      <c r="A58" s="15">
        <f t="shared" si="0"/>
        <v>57</v>
      </c>
      <c r="B58" t="s">
        <v>346</v>
      </c>
      <c r="C58" t="s">
        <v>380</v>
      </c>
      <c r="D58" t="s">
        <v>381</v>
      </c>
      <c r="E58">
        <v>1</v>
      </c>
      <c r="F58" t="s">
        <v>53</v>
      </c>
      <c r="G58" t="s">
        <v>273</v>
      </c>
      <c r="H58" t="s">
        <v>386</v>
      </c>
      <c r="I58" t="s">
        <v>65</v>
      </c>
      <c r="J58" t="s">
        <v>151</v>
      </c>
      <c r="K58" t="s">
        <v>383</v>
      </c>
      <c r="L58" t="s">
        <v>45</v>
      </c>
      <c r="M58" t="s">
        <v>106</v>
      </c>
      <c r="N58"/>
      <c r="O58"/>
      <c r="P58"/>
    </row>
    <row r="59" spans="1:16" x14ac:dyDescent="0.2">
      <c r="A59" s="15">
        <f t="shared" si="0"/>
        <v>58</v>
      </c>
      <c r="B59" t="s">
        <v>346</v>
      </c>
      <c r="C59" t="s">
        <v>387</v>
      </c>
      <c r="D59" t="s">
        <v>388</v>
      </c>
      <c r="E59">
        <v>1</v>
      </c>
      <c r="F59" t="s">
        <v>53</v>
      </c>
      <c r="G59" t="s">
        <v>102</v>
      </c>
      <c r="H59" t="s">
        <v>389</v>
      </c>
      <c r="I59" t="s">
        <v>228</v>
      </c>
      <c r="J59" t="s">
        <v>151</v>
      </c>
      <c r="K59" t="s">
        <v>390</v>
      </c>
      <c r="L59" t="s">
        <v>67</v>
      </c>
      <c r="M59" t="s">
        <v>106</v>
      </c>
      <c r="N59"/>
      <c r="O59"/>
      <c r="P59"/>
    </row>
    <row r="60" spans="1:16" x14ac:dyDescent="0.2">
      <c r="A60" s="15">
        <f t="shared" si="0"/>
        <v>59</v>
      </c>
      <c r="B60" t="s">
        <v>346</v>
      </c>
      <c r="C60" t="s">
        <v>387</v>
      </c>
      <c r="D60" t="s">
        <v>388</v>
      </c>
      <c r="E60">
        <v>1</v>
      </c>
      <c r="F60" t="s">
        <v>53</v>
      </c>
      <c r="G60" t="s">
        <v>102</v>
      </c>
      <c r="H60" t="s">
        <v>391</v>
      </c>
      <c r="I60" t="s">
        <v>228</v>
      </c>
      <c r="J60" t="s">
        <v>136</v>
      </c>
      <c r="K60" t="s">
        <v>392</v>
      </c>
      <c r="L60" t="s">
        <v>67</v>
      </c>
      <c r="M60" t="s">
        <v>106</v>
      </c>
      <c r="N60" t="s">
        <v>384</v>
      </c>
      <c r="O60" t="s">
        <v>192</v>
      </c>
      <c r="P60" t="s">
        <v>385</v>
      </c>
    </row>
    <row r="61" spans="1:16" x14ac:dyDescent="0.2">
      <c r="A61" s="15">
        <f t="shared" si="0"/>
        <v>60</v>
      </c>
      <c r="B61" t="s">
        <v>346</v>
      </c>
      <c r="C61" t="s">
        <v>393</v>
      </c>
      <c r="D61" t="s">
        <v>394</v>
      </c>
      <c r="E61">
        <v>1</v>
      </c>
      <c r="F61" t="s">
        <v>53</v>
      </c>
      <c r="G61" t="s">
        <v>40</v>
      </c>
      <c r="H61" t="s">
        <v>208</v>
      </c>
      <c r="I61" t="s">
        <v>65</v>
      </c>
      <c r="J61" t="s">
        <v>73</v>
      </c>
      <c r="K61" t="s">
        <v>395</v>
      </c>
      <c r="L61" t="s">
        <v>45</v>
      </c>
      <c r="M61" t="s">
        <v>106</v>
      </c>
      <c r="N61" t="s">
        <v>396</v>
      </c>
      <c r="O61" t="s">
        <v>117</v>
      </c>
      <c r="P61" t="s">
        <v>397</v>
      </c>
    </row>
    <row r="62" spans="1:16" x14ac:dyDescent="0.2">
      <c r="A62" s="15">
        <f t="shared" si="0"/>
        <v>61</v>
      </c>
      <c r="B62" t="s">
        <v>346</v>
      </c>
      <c r="C62" t="s">
        <v>398</v>
      </c>
      <c r="D62" t="s">
        <v>399</v>
      </c>
      <c r="E62">
        <v>1</v>
      </c>
      <c r="F62" t="s">
        <v>77</v>
      </c>
      <c r="G62" t="s">
        <v>355</v>
      </c>
      <c r="H62" t="s">
        <v>400</v>
      </c>
      <c r="I62" t="s">
        <v>65</v>
      </c>
      <c r="J62" t="s">
        <v>357</v>
      </c>
      <c r="K62" t="s">
        <v>401</v>
      </c>
      <c r="L62" t="s">
        <v>402</v>
      </c>
      <c r="M62" t="s">
        <v>60</v>
      </c>
      <c r="N62"/>
      <c r="O62"/>
      <c r="P62"/>
    </row>
    <row r="63" spans="1:16" x14ac:dyDescent="0.2">
      <c r="A63" s="15">
        <f t="shared" si="0"/>
        <v>62</v>
      </c>
      <c r="B63" t="s">
        <v>346</v>
      </c>
      <c r="C63" t="s">
        <v>403</v>
      </c>
      <c r="D63" t="s">
        <v>404</v>
      </c>
      <c r="E63">
        <v>4</v>
      </c>
      <c r="F63" t="s">
        <v>53</v>
      </c>
      <c r="G63" t="s">
        <v>280</v>
      </c>
      <c r="H63" t="s">
        <v>405</v>
      </c>
      <c r="I63" t="s">
        <v>65</v>
      </c>
      <c r="J63" t="s">
        <v>73</v>
      </c>
      <c r="K63" t="s">
        <v>406</v>
      </c>
      <c r="L63" t="s">
        <v>267</v>
      </c>
      <c r="M63" t="s">
        <v>68</v>
      </c>
      <c r="N63"/>
      <c r="O63"/>
      <c r="P63"/>
    </row>
    <row r="64" spans="1:16" x14ac:dyDescent="0.2">
      <c r="A64" s="15">
        <f t="shared" si="0"/>
        <v>63</v>
      </c>
      <c r="B64" t="s">
        <v>346</v>
      </c>
      <c r="C64" t="s">
        <v>407</v>
      </c>
      <c r="D64" t="s">
        <v>408</v>
      </c>
      <c r="E64">
        <v>1</v>
      </c>
      <c r="F64" t="s">
        <v>53</v>
      </c>
      <c r="G64" t="s">
        <v>409</v>
      </c>
      <c r="H64" t="s">
        <v>410</v>
      </c>
      <c r="I64" t="s">
        <v>42</v>
      </c>
      <c r="J64" t="s">
        <v>182</v>
      </c>
      <c r="K64" t="s">
        <v>411</v>
      </c>
      <c r="L64" t="s">
        <v>412</v>
      </c>
      <c r="M64" t="s">
        <v>46</v>
      </c>
      <c r="N64" t="s">
        <v>413</v>
      </c>
      <c r="O64" t="s">
        <v>48</v>
      </c>
      <c r="P64" t="s">
        <v>414</v>
      </c>
    </row>
    <row r="65" spans="1:16" x14ac:dyDescent="0.2">
      <c r="A65" s="15">
        <f t="shared" si="0"/>
        <v>64</v>
      </c>
      <c r="B65" t="s">
        <v>346</v>
      </c>
      <c r="C65" t="s">
        <v>415</v>
      </c>
      <c r="D65" t="s">
        <v>416</v>
      </c>
      <c r="E65">
        <v>1</v>
      </c>
      <c r="F65" t="s">
        <v>77</v>
      </c>
      <c r="G65" t="s">
        <v>417</v>
      </c>
      <c r="H65" t="s">
        <v>418</v>
      </c>
      <c r="I65" t="s">
        <v>65</v>
      </c>
      <c r="J65" t="s">
        <v>104</v>
      </c>
      <c r="K65" t="s">
        <v>419</v>
      </c>
      <c r="L65" t="s">
        <v>412</v>
      </c>
      <c r="M65" t="s">
        <v>68</v>
      </c>
      <c r="N65"/>
      <c r="O65"/>
      <c r="P65"/>
    </row>
    <row r="66" spans="1:16" x14ac:dyDescent="0.2">
      <c r="A66" s="15">
        <f t="shared" si="0"/>
        <v>65</v>
      </c>
      <c r="B66" t="s">
        <v>346</v>
      </c>
      <c r="C66" t="s">
        <v>420</v>
      </c>
      <c r="D66" t="s">
        <v>421</v>
      </c>
      <c r="E66">
        <v>28</v>
      </c>
      <c r="F66" t="s">
        <v>77</v>
      </c>
      <c r="G66" t="s">
        <v>355</v>
      </c>
      <c r="H66" t="s">
        <v>422</v>
      </c>
      <c r="I66" t="s">
        <v>65</v>
      </c>
      <c r="J66" t="s">
        <v>357</v>
      </c>
      <c r="K66" t="s">
        <v>423</v>
      </c>
      <c r="L66" t="s">
        <v>424</v>
      </c>
      <c r="M66" t="s">
        <v>60</v>
      </c>
      <c r="N66"/>
      <c r="O66"/>
      <c r="P66"/>
    </row>
    <row r="67" spans="1:16" x14ac:dyDescent="0.2">
      <c r="A67" s="15">
        <f t="shared" ref="A67:A130" si="1">IF(C67&lt;&gt;"",ROW()-1,"")</f>
        <v>66</v>
      </c>
      <c r="B67" t="s">
        <v>346</v>
      </c>
      <c r="C67" t="s">
        <v>425</v>
      </c>
      <c r="D67" t="s">
        <v>426</v>
      </c>
      <c r="E67">
        <v>5</v>
      </c>
      <c r="F67" t="s">
        <v>53</v>
      </c>
      <c r="G67" t="s">
        <v>112</v>
      </c>
      <c r="H67" t="s">
        <v>427</v>
      </c>
      <c r="I67" t="s">
        <v>228</v>
      </c>
      <c r="J67" t="s">
        <v>428</v>
      </c>
      <c r="K67" t="s">
        <v>429</v>
      </c>
      <c r="L67" t="s">
        <v>143</v>
      </c>
      <c r="M67" t="s">
        <v>60</v>
      </c>
      <c r="N67"/>
      <c r="O67"/>
      <c r="P67"/>
    </row>
    <row r="68" spans="1:16" x14ac:dyDescent="0.2">
      <c r="A68" s="15">
        <f t="shared" si="1"/>
        <v>67</v>
      </c>
      <c r="B68" t="s">
        <v>346</v>
      </c>
      <c r="C68" t="s">
        <v>430</v>
      </c>
      <c r="D68" t="s">
        <v>431</v>
      </c>
      <c r="E68">
        <v>5</v>
      </c>
      <c r="F68" t="s">
        <v>53</v>
      </c>
      <c r="G68" t="s">
        <v>432</v>
      </c>
      <c r="H68" t="s">
        <v>433</v>
      </c>
      <c r="I68" t="s">
        <v>65</v>
      </c>
      <c r="J68" t="s">
        <v>151</v>
      </c>
      <c r="K68" t="s">
        <v>434</v>
      </c>
      <c r="L68" t="s">
        <v>45</v>
      </c>
      <c r="M68" t="s">
        <v>139</v>
      </c>
      <c r="N68"/>
      <c r="O68"/>
      <c r="P68"/>
    </row>
    <row r="69" spans="1:16" x14ac:dyDescent="0.2">
      <c r="A69" s="15">
        <f t="shared" si="1"/>
        <v>68</v>
      </c>
      <c r="B69" t="s">
        <v>346</v>
      </c>
      <c r="C69" t="s">
        <v>225</v>
      </c>
      <c r="D69" t="s">
        <v>226</v>
      </c>
      <c r="E69">
        <v>1</v>
      </c>
      <c r="F69" t="s">
        <v>53</v>
      </c>
      <c r="G69" t="s">
        <v>102</v>
      </c>
      <c r="H69" t="s">
        <v>227</v>
      </c>
      <c r="I69" t="s">
        <v>228</v>
      </c>
      <c r="J69" t="s">
        <v>229</v>
      </c>
      <c r="K69" t="s">
        <v>230</v>
      </c>
      <c r="L69" t="s">
        <v>138</v>
      </c>
      <c r="M69" t="s">
        <v>106</v>
      </c>
      <c r="N69"/>
      <c r="O69"/>
      <c r="P69"/>
    </row>
    <row r="70" spans="1:16" x14ac:dyDescent="0.2">
      <c r="A70" s="15">
        <f t="shared" si="1"/>
        <v>69</v>
      </c>
      <c r="B70" t="s">
        <v>346</v>
      </c>
      <c r="C70" t="s">
        <v>435</v>
      </c>
      <c r="D70" t="s">
        <v>232</v>
      </c>
      <c r="E70">
        <v>34</v>
      </c>
      <c r="F70" t="s">
        <v>53</v>
      </c>
      <c r="G70" t="s">
        <v>355</v>
      </c>
      <c r="H70" t="s">
        <v>435</v>
      </c>
      <c r="I70" t="s">
        <v>65</v>
      </c>
      <c r="J70" t="s">
        <v>436</v>
      </c>
      <c r="K70" t="s">
        <v>437</v>
      </c>
      <c r="L70" t="s">
        <v>67</v>
      </c>
      <c r="M70" t="s">
        <v>68</v>
      </c>
      <c r="N70"/>
      <c r="O70"/>
      <c r="P70"/>
    </row>
    <row r="71" spans="1:16" x14ac:dyDescent="0.2">
      <c r="A71" s="15">
        <f t="shared" si="1"/>
        <v>70</v>
      </c>
      <c r="B71" t="s">
        <v>346</v>
      </c>
      <c r="C71" t="s">
        <v>438</v>
      </c>
      <c r="D71" t="s">
        <v>439</v>
      </c>
      <c r="E71">
        <v>5</v>
      </c>
      <c r="F71" t="s">
        <v>39</v>
      </c>
      <c r="G71" t="s">
        <v>440</v>
      </c>
      <c r="H71" t="s">
        <v>441</v>
      </c>
      <c r="I71" t="s">
        <v>65</v>
      </c>
      <c r="J71" t="s">
        <v>436</v>
      </c>
      <c r="K71" t="s">
        <v>442</v>
      </c>
      <c r="L71" t="s">
        <v>45</v>
      </c>
      <c r="M71" t="s">
        <v>443</v>
      </c>
      <c r="N71" t="s">
        <v>444</v>
      </c>
      <c r="O71" t="s">
        <v>192</v>
      </c>
      <c r="P71" t="s">
        <v>445</v>
      </c>
    </row>
    <row r="72" spans="1:16" x14ac:dyDescent="0.2">
      <c r="A72" s="15">
        <f t="shared" si="1"/>
        <v>71</v>
      </c>
      <c r="B72" t="s">
        <v>346</v>
      </c>
      <c r="C72" t="s">
        <v>438</v>
      </c>
      <c r="D72" t="s">
        <v>446</v>
      </c>
      <c r="E72">
        <v>5</v>
      </c>
      <c r="F72" t="s">
        <v>39</v>
      </c>
      <c r="G72" t="s">
        <v>440</v>
      </c>
      <c r="H72" t="s">
        <v>447</v>
      </c>
      <c r="I72" t="s">
        <v>65</v>
      </c>
      <c r="J72" t="s">
        <v>357</v>
      </c>
      <c r="K72" t="s">
        <v>448</v>
      </c>
      <c r="L72" t="s">
        <v>45</v>
      </c>
      <c r="M72" t="s">
        <v>443</v>
      </c>
      <c r="N72"/>
      <c r="O72"/>
      <c r="P72"/>
    </row>
    <row r="73" spans="1:16" x14ac:dyDescent="0.2">
      <c r="A73" s="15">
        <f t="shared" si="1"/>
        <v>72</v>
      </c>
      <c r="B73" t="s">
        <v>346</v>
      </c>
      <c r="C73" t="s">
        <v>231</v>
      </c>
      <c r="D73" t="s">
        <v>348</v>
      </c>
      <c r="E73">
        <v>1</v>
      </c>
      <c r="F73" t="s">
        <v>53</v>
      </c>
      <c r="G73" t="s">
        <v>233</v>
      </c>
      <c r="H73" t="s">
        <v>234</v>
      </c>
      <c r="I73" t="s">
        <v>42</v>
      </c>
      <c r="J73" t="s">
        <v>209</v>
      </c>
      <c r="K73" t="s">
        <v>236</v>
      </c>
      <c r="L73" t="s">
        <v>45</v>
      </c>
      <c r="M73" t="s">
        <v>106</v>
      </c>
      <c r="N73" t="s">
        <v>237</v>
      </c>
      <c r="O73" t="s">
        <v>238</v>
      </c>
      <c r="P73" t="s">
        <v>239</v>
      </c>
    </row>
    <row r="74" spans="1:16" x14ac:dyDescent="0.2">
      <c r="A74" s="15">
        <f t="shared" si="1"/>
        <v>73</v>
      </c>
      <c r="B74" t="s">
        <v>346</v>
      </c>
      <c r="C74" t="s">
        <v>449</v>
      </c>
      <c r="D74" t="s">
        <v>450</v>
      </c>
      <c r="E74">
        <v>5</v>
      </c>
      <c r="F74" t="s">
        <v>39</v>
      </c>
      <c r="G74" t="s">
        <v>280</v>
      </c>
      <c r="H74" t="s">
        <v>451</v>
      </c>
      <c r="I74" t="s">
        <v>42</v>
      </c>
      <c r="J74" t="s">
        <v>209</v>
      </c>
      <c r="K74" t="s">
        <v>350</v>
      </c>
      <c r="L74" t="s">
        <v>45</v>
      </c>
      <c r="M74" t="s">
        <v>106</v>
      </c>
      <c r="N74"/>
      <c r="O74"/>
      <c r="P74"/>
    </row>
    <row r="75" spans="1:16" x14ac:dyDescent="0.2">
      <c r="A75" s="15">
        <f t="shared" si="1"/>
        <v>74</v>
      </c>
      <c r="B75" t="s">
        <v>346</v>
      </c>
      <c r="C75" t="s">
        <v>449</v>
      </c>
      <c r="D75" t="s">
        <v>450</v>
      </c>
      <c r="E75">
        <v>5</v>
      </c>
      <c r="F75" t="s">
        <v>39</v>
      </c>
      <c r="G75" t="s">
        <v>280</v>
      </c>
      <c r="H75" t="s">
        <v>452</v>
      </c>
      <c r="I75" t="s">
        <v>42</v>
      </c>
      <c r="J75" t="s">
        <v>209</v>
      </c>
      <c r="K75" t="s">
        <v>350</v>
      </c>
      <c r="L75" t="s">
        <v>45</v>
      </c>
      <c r="M75" t="s">
        <v>106</v>
      </c>
      <c r="N75"/>
      <c r="O75"/>
      <c r="P75"/>
    </row>
    <row r="76" spans="1:16" x14ac:dyDescent="0.2">
      <c r="A76" s="15">
        <f t="shared" si="1"/>
        <v>75</v>
      </c>
      <c r="B76" t="s">
        <v>346</v>
      </c>
      <c r="C76" t="s">
        <v>453</v>
      </c>
      <c r="D76" t="s">
        <v>454</v>
      </c>
      <c r="E76">
        <v>5</v>
      </c>
      <c r="F76" t="s">
        <v>39</v>
      </c>
      <c r="G76" t="s">
        <v>455</v>
      </c>
      <c r="H76" t="s">
        <v>456</v>
      </c>
      <c r="I76" t="s">
        <v>141</v>
      </c>
      <c r="J76" t="s">
        <v>104</v>
      </c>
      <c r="K76" t="s">
        <v>457</v>
      </c>
      <c r="L76" t="s">
        <v>67</v>
      </c>
      <c r="M76" t="s">
        <v>46</v>
      </c>
      <c r="N76" t="s">
        <v>458</v>
      </c>
      <c r="O76" t="s">
        <v>192</v>
      </c>
      <c r="P76" t="s">
        <v>459</v>
      </c>
    </row>
    <row r="77" spans="1:16" x14ac:dyDescent="0.2">
      <c r="A77" s="15">
        <f t="shared" si="1"/>
        <v>76</v>
      </c>
      <c r="B77" t="s">
        <v>460</v>
      </c>
      <c r="C77" t="s">
        <v>461</v>
      </c>
      <c r="D77" t="s">
        <v>462</v>
      </c>
      <c r="E77">
        <v>15</v>
      </c>
      <c r="F77" t="s">
        <v>53</v>
      </c>
      <c r="G77" t="s">
        <v>102</v>
      </c>
      <c r="H77" t="s">
        <v>463</v>
      </c>
      <c r="I77" t="s">
        <v>42</v>
      </c>
      <c r="J77" t="s">
        <v>235</v>
      </c>
      <c r="K77" t="s">
        <v>464</v>
      </c>
      <c r="L77" t="s">
        <v>412</v>
      </c>
      <c r="M77" t="s">
        <v>68</v>
      </c>
      <c r="N77" t="s">
        <v>465</v>
      </c>
      <c r="O77" t="s">
        <v>165</v>
      </c>
      <c r="P77" t="s">
        <v>466</v>
      </c>
    </row>
    <row r="78" spans="1:16" x14ac:dyDescent="0.2">
      <c r="A78" s="15">
        <f t="shared" si="1"/>
        <v>77</v>
      </c>
      <c r="B78" t="s">
        <v>460</v>
      </c>
      <c r="C78" t="s">
        <v>467</v>
      </c>
      <c r="D78" t="s">
        <v>226</v>
      </c>
      <c r="E78">
        <v>1</v>
      </c>
      <c r="F78" t="s">
        <v>77</v>
      </c>
      <c r="G78" t="s">
        <v>468</v>
      </c>
      <c r="H78" t="s">
        <v>469</v>
      </c>
      <c r="I78" t="s">
        <v>65</v>
      </c>
      <c r="J78" t="s">
        <v>80</v>
      </c>
      <c r="K78" t="s">
        <v>470</v>
      </c>
      <c r="L78" t="s">
        <v>471</v>
      </c>
      <c r="M78" t="s">
        <v>471</v>
      </c>
      <c r="N78"/>
      <c r="O78"/>
      <c r="P78"/>
    </row>
    <row r="79" spans="1:16" x14ac:dyDescent="0.2">
      <c r="A79" s="15">
        <f t="shared" si="1"/>
        <v>78</v>
      </c>
      <c r="B79" t="s">
        <v>460</v>
      </c>
      <c r="C79" t="s">
        <v>472</v>
      </c>
      <c r="D79" t="s">
        <v>473</v>
      </c>
      <c r="E79">
        <v>2</v>
      </c>
      <c r="F79" t="s">
        <v>39</v>
      </c>
      <c r="G79" t="s">
        <v>280</v>
      </c>
      <c r="H79" t="s">
        <v>474</v>
      </c>
      <c r="I79" t="s">
        <v>65</v>
      </c>
      <c r="J79" t="s">
        <v>151</v>
      </c>
      <c r="K79" t="s">
        <v>475</v>
      </c>
      <c r="L79" t="s">
        <v>211</v>
      </c>
      <c r="M79" t="s">
        <v>139</v>
      </c>
      <c r="N79"/>
      <c r="O79"/>
      <c r="P79"/>
    </row>
    <row r="80" spans="1:16" x14ac:dyDescent="0.2">
      <c r="A80" s="15">
        <f t="shared" si="1"/>
        <v>79</v>
      </c>
      <c r="B80" t="s">
        <v>476</v>
      </c>
      <c r="C80" t="s">
        <v>477</v>
      </c>
      <c r="D80" t="s">
        <v>478</v>
      </c>
      <c r="E80">
        <v>1</v>
      </c>
      <c r="F80" t="s">
        <v>77</v>
      </c>
      <c r="G80" t="s">
        <v>479</v>
      </c>
      <c r="H80" t="s">
        <v>480</v>
      </c>
      <c r="I80" t="s">
        <v>42</v>
      </c>
      <c r="J80" t="s">
        <v>43</v>
      </c>
      <c r="K80" t="s">
        <v>481</v>
      </c>
      <c r="L80" t="s">
        <v>45</v>
      </c>
      <c r="M80" t="s">
        <v>68</v>
      </c>
      <c r="N80"/>
      <c r="O80"/>
      <c r="P80"/>
    </row>
    <row r="81" spans="1:16" x14ac:dyDescent="0.2">
      <c r="A81" s="15">
        <f t="shared" si="1"/>
        <v>80</v>
      </c>
      <c r="B81" t="s">
        <v>476</v>
      </c>
      <c r="C81" t="s">
        <v>482</v>
      </c>
      <c r="D81" t="s">
        <v>483</v>
      </c>
      <c r="E81">
        <v>3</v>
      </c>
      <c r="F81" t="s">
        <v>157</v>
      </c>
      <c r="G81" t="s">
        <v>280</v>
      </c>
      <c r="H81" t="s">
        <v>484</v>
      </c>
      <c r="I81" t="s">
        <v>56</v>
      </c>
      <c r="J81" t="s">
        <v>73</v>
      </c>
      <c r="K81" t="s">
        <v>485</v>
      </c>
      <c r="L81" t="s">
        <v>45</v>
      </c>
      <c r="M81" t="s">
        <v>68</v>
      </c>
      <c r="N81" t="s">
        <v>486</v>
      </c>
      <c r="O81" t="s">
        <v>48</v>
      </c>
      <c r="P81" t="s">
        <v>487</v>
      </c>
    </row>
    <row r="82" spans="1:16" x14ac:dyDescent="0.2">
      <c r="A82" s="15">
        <f t="shared" si="1"/>
        <v>81</v>
      </c>
      <c r="B82" t="s">
        <v>476</v>
      </c>
      <c r="C82" t="s">
        <v>482</v>
      </c>
      <c r="D82" t="s">
        <v>488</v>
      </c>
      <c r="E82">
        <v>3</v>
      </c>
      <c r="F82" t="s">
        <v>77</v>
      </c>
      <c r="G82" t="s">
        <v>280</v>
      </c>
      <c r="H82" t="s">
        <v>484</v>
      </c>
      <c r="I82" t="s">
        <v>56</v>
      </c>
      <c r="J82" t="s">
        <v>235</v>
      </c>
      <c r="K82" t="s">
        <v>485</v>
      </c>
      <c r="L82" t="s">
        <v>45</v>
      </c>
      <c r="M82" t="s">
        <v>68</v>
      </c>
      <c r="N82"/>
      <c r="O82"/>
      <c r="P82"/>
    </row>
    <row r="83" spans="1:16" x14ac:dyDescent="0.2">
      <c r="A83" s="15">
        <f t="shared" si="1"/>
        <v>82</v>
      </c>
      <c r="B83" t="s">
        <v>476</v>
      </c>
      <c r="C83" t="s">
        <v>489</v>
      </c>
      <c r="D83" t="s">
        <v>490</v>
      </c>
      <c r="E83">
        <v>65</v>
      </c>
      <c r="F83" t="s">
        <v>53</v>
      </c>
      <c r="G83" t="s">
        <v>491</v>
      </c>
      <c r="H83" t="s">
        <v>492</v>
      </c>
      <c r="I83" t="s">
        <v>141</v>
      </c>
      <c r="J83" t="s">
        <v>493</v>
      </c>
      <c r="K83" t="s">
        <v>494</v>
      </c>
      <c r="L83" t="s">
        <v>45</v>
      </c>
      <c r="M83" t="s">
        <v>68</v>
      </c>
      <c r="N83" t="s">
        <v>495</v>
      </c>
      <c r="O83" t="s">
        <v>48</v>
      </c>
      <c r="P83" t="s">
        <v>496</v>
      </c>
    </row>
    <row r="84" spans="1:16" x14ac:dyDescent="0.2">
      <c r="A84" s="15">
        <f t="shared" si="1"/>
        <v>83</v>
      </c>
      <c r="B84" t="s">
        <v>476</v>
      </c>
      <c r="C84" t="s">
        <v>497</v>
      </c>
      <c r="D84" t="s">
        <v>498</v>
      </c>
      <c r="E84">
        <v>1</v>
      </c>
      <c r="F84" t="s">
        <v>53</v>
      </c>
      <c r="G84" t="s">
        <v>280</v>
      </c>
      <c r="H84" t="s">
        <v>499</v>
      </c>
      <c r="I84" t="s">
        <v>65</v>
      </c>
      <c r="J84" t="s">
        <v>182</v>
      </c>
      <c r="K84" t="s">
        <v>500</v>
      </c>
      <c r="L84" t="s">
        <v>143</v>
      </c>
      <c r="M84" t="s">
        <v>68</v>
      </c>
      <c r="N84"/>
      <c r="O84"/>
      <c r="P84"/>
    </row>
    <row r="85" spans="1:16" x14ac:dyDescent="0.2">
      <c r="A85" s="15">
        <f t="shared" si="1"/>
        <v>84</v>
      </c>
      <c r="B85" t="s">
        <v>476</v>
      </c>
      <c r="C85" t="s">
        <v>501</v>
      </c>
      <c r="D85" t="s">
        <v>502</v>
      </c>
      <c r="E85">
        <v>65</v>
      </c>
      <c r="F85" t="s">
        <v>53</v>
      </c>
      <c r="G85" t="s">
        <v>503</v>
      </c>
      <c r="H85" t="s">
        <v>504</v>
      </c>
      <c r="I85" t="s">
        <v>141</v>
      </c>
      <c r="J85" t="s">
        <v>182</v>
      </c>
      <c r="K85" t="s">
        <v>505</v>
      </c>
      <c r="L85" t="s">
        <v>45</v>
      </c>
      <c r="M85" t="s">
        <v>68</v>
      </c>
      <c r="N85" t="s">
        <v>506</v>
      </c>
      <c r="O85" t="s">
        <v>90</v>
      </c>
      <c r="P85" t="s">
        <v>507</v>
      </c>
    </row>
    <row r="86" spans="1:16" x14ac:dyDescent="0.2">
      <c r="A86" s="15">
        <f t="shared" si="1"/>
        <v>85</v>
      </c>
      <c r="B86" t="s">
        <v>476</v>
      </c>
      <c r="C86" t="s">
        <v>508</v>
      </c>
      <c r="D86" t="s">
        <v>483</v>
      </c>
      <c r="E86">
        <v>3</v>
      </c>
      <c r="F86" t="s">
        <v>77</v>
      </c>
      <c r="G86" t="s">
        <v>280</v>
      </c>
      <c r="H86" t="s">
        <v>509</v>
      </c>
      <c r="I86" t="s">
        <v>65</v>
      </c>
      <c r="J86" t="s">
        <v>73</v>
      </c>
      <c r="K86" t="s">
        <v>510</v>
      </c>
      <c r="L86" t="s">
        <v>45</v>
      </c>
      <c r="M86" t="s">
        <v>68</v>
      </c>
      <c r="N86"/>
      <c r="O86"/>
      <c r="P86"/>
    </row>
    <row r="87" spans="1:16" x14ac:dyDescent="0.2">
      <c r="A87" s="15">
        <f t="shared" si="1"/>
        <v>86</v>
      </c>
      <c r="B87" t="s">
        <v>476</v>
      </c>
      <c r="C87" t="s">
        <v>508</v>
      </c>
      <c r="D87" t="s">
        <v>511</v>
      </c>
      <c r="E87">
        <v>3</v>
      </c>
      <c r="F87" t="s">
        <v>77</v>
      </c>
      <c r="G87" t="s">
        <v>280</v>
      </c>
      <c r="H87" t="s">
        <v>509</v>
      </c>
      <c r="I87" t="s">
        <v>65</v>
      </c>
      <c r="J87" t="s">
        <v>357</v>
      </c>
      <c r="K87" t="s">
        <v>512</v>
      </c>
      <c r="L87" t="s">
        <v>45</v>
      </c>
      <c r="M87" t="s">
        <v>68</v>
      </c>
      <c r="N87"/>
      <c r="O87"/>
      <c r="P87"/>
    </row>
    <row r="88" spans="1:16" x14ac:dyDescent="0.2">
      <c r="A88" s="15">
        <f t="shared" si="1"/>
        <v>87</v>
      </c>
      <c r="B88" t="s">
        <v>476</v>
      </c>
      <c r="C88" t="s">
        <v>513</v>
      </c>
      <c r="D88" t="s">
        <v>514</v>
      </c>
      <c r="E88">
        <v>1</v>
      </c>
      <c r="F88" t="s">
        <v>53</v>
      </c>
      <c r="G88" t="s">
        <v>78</v>
      </c>
      <c r="H88" t="s">
        <v>515</v>
      </c>
      <c r="I88" t="s">
        <v>42</v>
      </c>
      <c r="J88" t="s">
        <v>516</v>
      </c>
      <c r="K88" t="s">
        <v>517</v>
      </c>
      <c r="L88" t="s">
        <v>138</v>
      </c>
      <c r="M88" t="s">
        <v>60</v>
      </c>
      <c r="N88" t="s">
        <v>518</v>
      </c>
      <c r="O88" t="s">
        <v>519</v>
      </c>
      <c r="P88" t="s">
        <v>520</v>
      </c>
    </row>
    <row r="89" spans="1:16" x14ac:dyDescent="0.2">
      <c r="A89" s="15">
        <f t="shared" si="1"/>
        <v>88</v>
      </c>
      <c r="B89" t="s">
        <v>476</v>
      </c>
      <c r="C89" t="s">
        <v>521</v>
      </c>
      <c r="D89" t="s">
        <v>272</v>
      </c>
      <c r="E89">
        <v>5</v>
      </c>
      <c r="F89" t="s">
        <v>77</v>
      </c>
      <c r="G89" t="s">
        <v>102</v>
      </c>
      <c r="H89" t="s">
        <v>522</v>
      </c>
      <c r="I89" t="s">
        <v>65</v>
      </c>
      <c r="J89" t="s">
        <v>151</v>
      </c>
      <c r="K89" t="s">
        <v>523</v>
      </c>
      <c r="L89" t="s">
        <v>45</v>
      </c>
      <c r="M89" t="s">
        <v>68</v>
      </c>
      <c r="N89" t="s">
        <v>524</v>
      </c>
      <c r="O89" t="s">
        <v>284</v>
      </c>
      <c r="P89" t="s">
        <v>525</v>
      </c>
    </row>
    <row r="90" spans="1:16" x14ac:dyDescent="0.2">
      <c r="A90" s="15">
        <f t="shared" si="1"/>
        <v>89</v>
      </c>
      <c r="B90" t="s">
        <v>476</v>
      </c>
      <c r="C90" t="s">
        <v>526</v>
      </c>
      <c r="D90" t="s">
        <v>527</v>
      </c>
      <c r="E90">
        <v>1</v>
      </c>
      <c r="F90" t="s">
        <v>77</v>
      </c>
      <c r="G90" t="s">
        <v>528</v>
      </c>
      <c r="H90" t="s">
        <v>529</v>
      </c>
      <c r="I90" t="s">
        <v>65</v>
      </c>
      <c r="J90" t="s">
        <v>87</v>
      </c>
      <c r="K90" t="s">
        <v>530</v>
      </c>
      <c r="L90" t="s">
        <v>402</v>
      </c>
      <c r="M90" t="s">
        <v>68</v>
      </c>
      <c r="N90" t="s">
        <v>531</v>
      </c>
      <c r="O90" t="s">
        <v>90</v>
      </c>
      <c r="P90" t="s">
        <v>532</v>
      </c>
    </row>
    <row r="91" spans="1:16" x14ac:dyDescent="0.2">
      <c r="A91" s="15">
        <f t="shared" si="1"/>
        <v>90</v>
      </c>
      <c r="B91" t="s">
        <v>476</v>
      </c>
      <c r="C91" t="s">
        <v>533</v>
      </c>
      <c r="D91" t="s">
        <v>52</v>
      </c>
      <c r="E91">
        <v>1</v>
      </c>
      <c r="F91" t="s">
        <v>157</v>
      </c>
      <c r="G91" t="s">
        <v>280</v>
      </c>
      <c r="H91" t="s">
        <v>534</v>
      </c>
      <c r="I91" t="s">
        <v>65</v>
      </c>
      <c r="J91" t="s">
        <v>151</v>
      </c>
      <c r="K91" t="s">
        <v>535</v>
      </c>
      <c r="L91" t="s">
        <v>45</v>
      </c>
      <c r="M91" t="s">
        <v>68</v>
      </c>
      <c r="N91" t="s">
        <v>536</v>
      </c>
      <c r="O91" t="s">
        <v>165</v>
      </c>
      <c r="P91" t="s">
        <v>537</v>
      </c>
    </row>
    <row r="92" spans="1:16" x14ac:dyDescent="0.2">
      <c r="A92" s="15">
        <f t="shared" si="1"/>
        <v>91</v>
      </c>
      <c r="B92" t="s">
        <v>476</v>
      </c>
      <c r="C92" t="s">
        <v>538</v>
      </c>
      <c r="D92" t="s">
        <v>511</v>
      </c>
      <c r="E92">
        <v>3</v>
      </c>
      <c r="F92" t="s">
        <v>77</v>
      </c>
      <c r="G92" t="s">
        <v>280</v>
      </c>
      <c r="H92" t="s">
        <v>538</v>
      </c>
      <c r="I92" t="s">
        <v>65</v>
      </c>
      <c r="J92" t="s">
        <v>357</v>
      </c>
      <c r="K92" t="s">
        <v>539</v>
      </c>
      <c r="L92" t="s">
        <v>45</v>
      </c>
      <c r="M92" t="s">
        <v>68</v>
      </c>
      <c r="N92"/>
      <c r="O92"/>
      <c r="P92"/>
    </row>
    <row r="93" spans="1:16" x14ac:dyDescent="0.2">
      <c r="A93" s="15">
        <f t="shared" si="1"/>
        <v>92</v>
      </c>
      <c r="B93" t="s">
        <v>476</v>
      </c>
      <c r="C93" t="s">
        <v>540</v>
      </c>
      <c r="D93" t="s">
        <v>541</v>
      </c>
      <c r="E93">
        <v>45</v>
      </c>
      <c r="F93" t="s">
        <v>39</v>
      </c>
      <c r="G93" t="s">
        <v>102</v>
      </c>
      <c r="H93" t="s">
        <v>542</v>
      </c>
      <c r="I93" t="s">
        <v>42</v>
      </c>
      <c r="J93" t="s">
        <v>357</v>
      </c>
      <c r="K93" t="s">
        <v>543</v>
      </c>
      <c r="L93" t="s">
        <v>45</v>
      </c>
      <c r="M93" t="s">
        <v>68</v>
      </c>
      <c r="N93" t="s">
        <v>544</v>
      </c>
      <c r="O93" t="s">
        <v>545</v>
      </c>
      <c r="P93" t="s">
        <v>546</v>
      </c>
    </row>
    <row r="94" spans="1:16" x14ac:dyDescent="0.2">
      <c r="A94" s="15">
        <f t="shared" si="1"/>
        <v>93</v>
      </c>
      <c r="B94" t="s">
        <v>476</v>
      </c>
      <c r="C94" t="s">
        <v>547</v>
      </c>
      <c r="D94" t="s">
        <v>498</v>
      </c>
      <c r="E94">
        <v>14</v>
      </c>
      <c r="F94" t="s">
        <v>77</v>
      </c>
      <c r="G94" t="s">
        <v>243</v>
      </c>
      <c r="H94" t="s">
        <v>548</v>
      </c>
      <c r="I94" t="s">
        <v>65</v>
      </c>
      <c r="J94" t="s">
        <v>151</v>
      </c>
      <c r="K94" t="s">
        <v>549</v>
      </c>
      <c r="L94" t="s">
        <v>67</v>
      </c>
      <c r="M94" t="s">
        <v>68</v>
      </c>
      <c r="N94"/>
      <c r="O94"/>
      <c r="P94"/>
    </row>
    <row r="95" spans="1:16" x14ac:dyDescent="0.2">
      <c r="A95" s="15">
        <f t="shared" si="1"/>
        <v>94</v>
      </c>
      <c r="B95" t="s">
        <v>476</v>
      </c>
      <c r="C95" t="s">
        <v>550</v>
      </c>
      <c r="D95" t="s">
        <v>498</v>
      </c>
      <c r="E95">
        <v>1</v>
      </c>
      <c r="F95" t="s">
        <v>53</v>
      </c>
      <c r="G95" t="s">
        <v>243</v>
      </c>
      <c r="H95" t="s">
        <v>551</v>
      </c>
      <c r="I95" t="s">
        <v>42</v>
      </c>
      <c r="J95" t="s">
        <v>229</v>
      </c>
      <c r="K95" t="s">
        <v>552</v>
      </c>
      <c r="L95" t="s">
        <v>143</v>
      </c>
      <c r="M95" t="s">
        <v>68</v>
      </c>
      <c r="N95"/>
      <c r="O95"/>
      <c r="P95"/>
    </row>
    <row r="96" spans="1:16" x14ac:dyDescent="0.2">
      <c r="A96" s="15">
        <f t="shared" si="1"/>
        <v>95</v>
      </c>
      <c r="B96" t="s">
        <v>476</v>
      </c>
      <c r="C96" t="s">
        <v>553</v>
      </c>
      <c r="D96" t="s">
        <v>554</v>
      </c>
      <c r="E96">
        <v>4</v>
      </c>
      <c r="F96" t="s">
        <v>77</v>
      </c>
      <c r="G96" t="s">
        <v>71</v>
      </c>
      <c r="H96" t="s">
        <v>555</v>
      </c>
      <c r="I96" t="s">
        <v>65</v>
      </c>
      <c r="J96" t="s">
        <v>136</v>
      </c>
      <c r="K96" t="s">
        <v>556</v>
      </c>
      <c r="L96" t="s">
        <v>82</v>
      </c>
      <c r="M96" t="s">
        <v>68</v>
      </c>
      <c r="N96"/>
      <c r="O96"/>
      <c r="P96"/>
    </row>
    <row r="97" spans="1:16" x14ac:dyDescent="0.2">
      <c r="A97" s="15">
        <f t="shared" si="1"/>
        <v>96</v>
      </c>
      <c r="B97" t="s">
        <v>476</v>
      </c>
      <c r="C97" t="s">
        <v>557</v>
      </c>
      <c r="D97" t="s">
        <v>52</v>
      </c>
      <c r="E97">
        <v>10</v>
      </c>
      <c r="F97" t="s">
        <v>77</v>
      </c>
      <c r="G97" t="s">
        <v>102</v>
      </c>
      <c r="H97" t="s">
        <v>558</v>
      </c>
      <c r="I97" t="s">
        <v>65</v>
      </c>
      <c r="J97" t="s">
        <v>151</v>
      </c>
      <c r="K97" t="s">
        <v>559</v>
      </c>
      <c r="L97" t="s">
        <v>45</v>
      </c>
      <c r="M97" t="s">
        <v>68</v>
      </c>
      <c r="N97"/>
      <c r="O97"/>
      <c r="P97"/>
    </row>
    <row r="98" spans="1:16" x14ac:dyDescent="0.2">
      <c r="A98" s="15">
        <f t="shared" si="1"/>
        <v>97</v>
      </c>
      <c r="B98" t="s">
        <v>476</v>
      </c>
      <c r="C98" t="s">
        <v>560</v>
      </c>
      <c r="D98" t="s">
        <v>561</v>
      </c>
      <c r="E98">
        <v>25</v>
      </c>
      <c r="F98" t="s">
        <v>53</v>
      </c>
      <c r="G98" t="s">
        <v>491</v>
      </c>
      <c r="H98" t="s">
        <v>562</v>
      </c>
      <c r="I98" t="s">
        <v>65</v>
      </c>
      <c r="J98" t="s">
        <v>516</v>
      </c>
      <c r="K98" t="s">
        <v>563</v>
      </c>
      <c r="L98" t="s">
        <v>331</v>
      </c>
      <c r="M98" t="s">
        <v>68</v>
      </c>
      <c r="N98" t="s">
        <v>564</v>
      </c>
      <c r="O98" t="s">
        <v>565</v>
      </c>
      <c r="P98" t="s">
        <v>566</v>
      </c>
    </row>
    <row r="99" spans="1:16" x14ac:dyDescent="0.2">
      <c r="A99" s="15">
        <f t="shared" si="1"/>
        <v>98</v>
      </c>
      <c r="B99" t="s">
        <v>476</v>
      </c>
      <c r="C99" t="s">
        <v>567</v>
      </c>
      <c r="D99" t="s">
        <v>568</v>
      </c>
      <c r="E99">
        <v>5</v>
      </c>
      <c r="F99" t="s">
        <v>39</v>
      </c>
      <c r="G99" t="s">
        <v>102</v>
      </c>
      <c r="H99" t="s">
        <v>569</v>
      </c>
      <c r="I99" t="s">
        <v>42</v>
      </c>
      <c r="J99" t="s">
        <v>209</v>
      </c>
      <c r="K99" t="s">
        <v>570</v>
      </c>
      <c r="L99" t="s">
        <v>45</v>
      </c>
      <c r="M99" t="s">
        <v>68</v>
      </c>
      <c r="N99"/>
      <c r="O99"/>
      <c r="P99"/>
    </row>
    <row r="100" spans="1:16" x14ac:dyDescent="0.2">
      <c r="A100" s="15">
        <f t="shared" si="1"/>
        <v>99</v>
      </c>
      <c r="B100" t="s">
        <v>476</v>
      </c>
      <c r="C100" t="s">
        <v>571</v>
      </c>
      <c r="D100" t="s">
        <v>52</v>
      </c>
      <c r="E100">
        <v>5</v>
      </c>
      <c r="F100" t="s">
        <v>77</v>
      </c>
      <c r="G100" t="s">
        <v>273</v>
      </c>
      <c r="H100" t="s">
        <v>572</v>
      </c>
      <c r="I100" t="s">
        <v>65</v>
      </c>
      <c r="J100" t="s">
        <v>151</v>
      </c>
      <c r="K100" t="s">
        <v>573</v>
      </c>
      <c r="L100" t="s">
        <v>45</v>
      </c>
      <c r="M100" t="s">
        <v>68</v>
      </c>
      <c r="N100" t="s">
        <v>574</v>
      </c>
      <c r="O100" t="s">
        <v>284</v>
      </c>
      <c r="P100" t="s">
        <v>575</v>
      </c>
    </row>
    <row r="101" spans="1:16" x14ac:dyDescent="0.2">
      <c r="A101" s="15">
        <f t="shared" si="1"/>
        <v>100</v>
      </c>
      <c r="B101" t="s">
        <v>476</v>
      </c>
      <c r="C101" t="s">
        <v>576</v>
      </c>
      <c r="D101" t="s">
        <v>272</v>
      </c>
      <c r="E101">
        <v>5</v>
      </c>
      <c r="F101" t="s">
        <v>77</v>
      </c>
      <c r="G101" t="s">
        <v>102</v>
      </c>
      <c r="H101" t="s">
        <v>577</v>
      </c>
      <c r="I101" t="s">
        <v>65</v>
      </c>
      <c r="J101" t="s">
        <v>151</v>
      </c>
      <c r="K101" t="s">
        <v>578</v>
      </c>
      <c r="L101" t="s">
        <v>45</v>
      </c>
      <c r="M101" t="s">
        <v>68</v>
      </c>
      <c r="N101"/>
      <c r="O101"/>
      <c r="P101"/>
    </row>
    <row r="102" spans="1:16" x14ac:dyDescent="0.2">
      <c r="A102" s="15">
        <f t="shared" si="1"/>
        <v>101</v>
      </c>
      <c r="B102" t="s">
        <v>476</v>
      </c>
      <c r="C102" t="s">
        <v>579</v>
      </c>
      <c r="D102" t="s">
        <v>348</v>
      </c>
      <c r="E102">
        <v>1</v>
      </c>
      <c r="F102" t="s">
        <v>53</v>
      </c>
      <c r="G102" t="s">
        <v>376</v>
      </c>
      <c r="H102" t="s">
        <v>580</v>
      </c>
      <c r="I102" t="s">
        <v>42</v>
      </c>
      <c r="J102" t="s">
        <v>114</v>
      </c>
      <c r="K102" t="s">
        <v>581</v>
      </c>
      <c r="L102" t="s">
        <v>45</v>
      </c>
      <c r="M102" t="s">
        <v>106</v>
      </c>
      <c r="N102" t="s">
        <v>582</v>
      </c>
      <c r="O102" t="s">
        <v>98</v>
      </c>
      <c r="P102" t="s">
        <v>583</v>
      </c>
    </row>
    <row r="103" spans="1:16" x14ac:dyDescent="0.2">
      <c r="A103" s="15">
        <f t="shared" si="1"/>
        <v>102</v>
      </c>
      <c r="B103" t="s">
        <v>476</v>
      </c>
      <c r="C103" t="s">
        <v>584</v>
      </c>
      <c r="D103" t="s">
        <v>498</v>
      </c>
      <c r="E103">
        <v>1</v>
      </c>
      <c r="F103" t="s">
        <v>53</v>
      </c>
      <c r="G103" t="s">
        <v>585</v>
      </c>
      <c r="H103" t="s">
        <v>586</v>
      </c>
      <c r="I103" t="s">
        <v>42</v>
      </c>
      <c r="J103" t="s">
        <v>73</v>
      </c>
      <c r="K103" t="s">
        <v>587</v>
      </c>
      <c r="L103" t="s">
        <v>59</v>
      </c>
      <c r="M103" t="s">
        <v>106</v>
      </c>
      <c r="N103"/>
      <c r="O103"/>
      <c r="P103"/>
    </row>
    <row r="104" spans="1:16" x14ac:dyDescent="0.2">
      <c r="A104" s="15">
        <f t="shared" si="1"/>
        <v>103</v>
      </c>
      <c r="B104" t="s">
        <v>476</v>
      </c>
      <c r="C104" t="s">
        <v>588</v>
      </c>
      <c r="D104" t="s">
        <v>348</v>
      </c>
      <c r="E104">
        <v>45</v>
      </c>
      <c r="F104" t="s">
        <v>53</v>
      </c>
      <c r="G104" t="s">
        <v>102</v>
      </c>
      <c r="H104" t="s">
        <v>589</v>
      </c>
      <c r="I104" t="s">
        <v>42</v>
      </c>
      <c r="J104" t="s">
        <v>114</v>
      </c>
      <c r="K104" t="s">
        <v>590</v>
      </c>
      <c r="L104" t="s">
        <v>591</v>
      </c>
      <c r="M104" t="s">
        <v>106</v>
      </c>
      <c r="N104"/>
      <c r="O104"/>
      <c r="P104"/>
    </row>
    <row r="105" spans="1:16" x14ac:dyDescent="0.2">
      <c r="A105" s="15">
        <f t="shared" si="1"/>
        <v>104</v>
      </c>
      <c r="B105" t="s">
        <v>476</v>
      </c>
      <c r="C105" t="s">
        <v>592</v>
      </c>
      <c r="D105" t="s">
        <v>272</v>
      </c>
      <c r="E105">
        <v>5</v>
      </c>
      <c r="F105" t="s">
        <v>39</v>
      </c>
      <c r="G105" t="s">
        <v>54</v>
      </c>
      <c r="H105" t="s">
        <v>593</v>
      </c>
      <c r="I105" t="s">
        <v>228</v>
      </c>
      <c r="J105" t="s">
        <v>73</v>
      </c>
      <c r="K105" t="s">
        <v>594</v>
      </c>
      <c r="L105" t="s">
        <v>267</v>
      </c>
      <c r="M105" t="s">
        <v>60</v>
      </c>
      <c r="N105"/>
      <c r="O105"/>
      <c r="P105"/>
    </row>
    <row r="106" spans="1:16" x14ac:dyDescent="0.2">
      <c r="A106" s="15">
        <f t="shared" si="1"/>
        <v>105</v>
      </c>
      <c r="B106" t="s">
        <v>476</v>
      </c>
      <c r="C106" t="s">
        <v>595</v>
      </c>
      <c r="D106" t="s">
        <v>596</v>
      </c>
      <c r="E106">
        <v>4</v>
      </c>
      <c r="F106" t="s">
        <v>77</v>
      </c>
      <c r="G106" t="s">
        <v>71</v>
      </c>
      <c r="H106" t="s">
        <v>597</v>
      </c>
      <c r="I106" t="s">
        <v>65</v>
      </c>
      <c r="J106" t="s">
        <v>73</v>
      </c>
      <c r="K106" t="s">
        <v>598</v>
      </c>
      <c r="L106" t="s">
        <v>82</v>
      </c>
      <c r="M106" t="s">
        <v>68</v>
      </c>
      <c r="N106"/>
      <c r="O106"/>
      <c r="P106"/>
    </row>
    <row r="107" spans="1:16" x14ac:dyDescent="0.2">
      <c r="A107" s="15">
        <f t="shared" si="1"/>
        <v>106</v>
      </c>
      <c r="B107" t="s">
        <v>476</v>
      </c>
      <c r="C107" t="s">
        <v>599</v>
      </c>
      <c r="D107" t="s">
        <v>600</v>
      </c>
      <c r="E107">
        <v>3</v>
      </c>
      <c r="F107" t="s">
        <v>53</v>
      </c>
      <c r="G107" t="s">
        <v>280</v>
      </c>
      <c r="H107" t="s">
        <v>601</v>
      </c>
      <c r="I107" t="s">
        <v>56</v>
      </c>
      <c r="J107" t="s">
        <v>73</v>
      </c>
      <c r="K107" t="s">
        <v>539</v>
      </c>
      <c r="L107" t="s">
        <v>402</v>
      </c>
      <c r="M107" t="s">
        <v>68</v>
      </c>
      <c r="N107" t="s">
        <v>602</v>
      </c>
      <c r="O107" t="s">
        <v>165</v>
      </c>
      <c r="P107" t="s">
        <v>603</v>
      </c>
    </row>
    <row r="108" spans="1:16" x14ac:dyDescent="0.2">
      <c r="A108" s="15">
        <f t="shared" si="1"/>
        <v>107</v>
      </c>
      <c r="B108" t="s">
        <v>476</v>
      </c>
      <c r="C108" t="s">
        <v>599</v>
      </c>
      <c r="D108" t="s">
        <v>511</v>
      </c>
      <c r="E108">
        <v>3</v>
      </c>
      <c r="F108" t="s">
        <v>77</v>
      </c>
      <c r="G108" t="s">
        <v>280</v>
      </c>
      <c r="H108" t="s">
        <v>601</v>
      </c>
      <c r="I108" t="s">
        <v>56</v>
      </c>
      <c r="J108" t="s">
        <v>604</v>
      </c>
      <c r="K108" t="s">
        <v>539</v>
      </c>
      <c r="L108" t="s">
        <v>45</v>
      </c>
      <c r="M108" t="s">
        <v>68</v>
      </c>
      <c r="N108"/>
      <c r="O108"/>
      <c r="P108"/>
    </row>
    <row r="109" spans="1:16" x14ac:dyDescent="0.2">
      <c r="A109" s="15">
        <f t="shared" si="1"/>
        <v>108</v>
      </c>
      <c r="B109" t="s">
        <v>476</v>
      </c>
      <c r="C109" t="s">
        <v>605</v>
      </c>
      <c r="D109" t="s">
        <v>606</v>
      </c>
      <c r="E109">
        <v>1</v>
      </c>
      <c r="F109" t="s">
        <v>39</v>
      </c>
      <c r="G109" t="s">
        <v>376</v>
      </c>
      <c r="H109" t="s">
        <v>605</v>
      </c>
      <c r="I109" t="s">
        <v>56</v>
      </c>
      <c r="J109" t="s">
        <v>189</v>
      </c>
      <c r="K109" t="s">
        <v>607</v>
      </c>
      <c r="L109" t="s">
        <v>138</v>
      </c>
      <c r="M109" t="s">
        <v>60</v>
      </c>
      <c r="N109"/>
      <c r="O109"/>
      <c r="P109"/>
    </row>
    <row r="110" spans="1:16" x14ac:dyDescent="0.2">
      <c r="A110" s="15">
        <f t="shared" si="1"/>
        <v>109</v>
      </c>
      <c r="B110" t="s">
        <v>476</v>
      </c>
      <c r="C110" t="s">
        <v>608</v>
      </c>
      <c r="D110" t="s">
        <v>490</v>
      </c>
      <c r="E110">
        <v>65</v>
      </c>
      <c r="F110" t="s">
        <v>53</v>
      </c>
      <c r="G110" t="s">
        <v>491</v>
      </c>
      <c r="H110" t="s">
        <v>609</v>
      </c>
      <c r="I110" t="s">
        <v>141</v>
      </c>
      <c r="J110" t="s">
        <v>610</v>
      </c>
      <c r="K110" t="s">
        <v>611</v>
      </c>
      <c r="L110" t="s">
        <v>45</v>
      </c>
      <c r="M110" t="s">
        <v>68</v>
      </c>
      <c r="N110" t="s">
        <v>612</v>
      </c>
      <c r="O110" t="s">
        <v>613</v>
      </c>
      <c r="P110" t="s">
        <v>614</v>
      </c>
    </row>
    <row r="111" spans="1:16" x14ac:dyDescent="0.2">
      <c r="A111" s="15">
        <f t="shared" si="1"/>
        <v>110</v>
      </c>
      <c r="B111" t="s">
        <v>476</v>
      </c>
      <c r="C111" t="s">
        <v>615</v>
      </c>
      <c r="D111" t="s">
        <v>616</v>
      </c>
      <c r="E111">
        <v>2</v>
      </c>
      <c r="F111" t="s">
        <v>53</v>
      </c>
      <c r="G111" t="s">
        <v>617</v>
      </c>
      <c r="H111" t="s">
        <v>618</v>
      </c>
      <c r="I111" t="s">
        <v>228</v>
      </c>
      <c r="J111" t="s">
        <v>73</v>
      </c>
      <c r="K111" t="s">
        <v>619</v>
      </c>
      <c r="L111" t="s">
        <v>45</v>
      </c>
      <c r="M111" t="s">
        <v>46</v>
      </c>
      <c r="N111"/>
      <c r="O111"/>
      <c r="P111"/>
    </row>
    <row r="112" spans="1:16" x14ac:dyDescent="0.2">
      <c r="A112" s="15">
        <f t="shared" si="1"/>
        <v>111</v>
      </c>
      <c r="B112" t="s">
        <v>476</v>
      </c>
      <c r="C112" t="s">
        <v>620</v>
      </c>
      <c r="D112" t="s">
        <v>483</v>
      </c>
      <c r="E112">
        <v>3</v>
      </c>
      <c r="F112" t="s">
        <v>77</v>
      </c>
      <c r="G112" t="s">
        <v>280</v>
      </c>
      <c r="H112" t="s">
        <v>621</v>
      </c>
      <c r="I112" t="s">
        <v>56</v>
      </c>
      <c r="J112" t="s">
        <v>73</v>
      </c>
      <c r="K112" t="s">
        <v>622</v>
      </c>
      <c r="L112" t="s">
        <v>45</v>
      </c>
      <c r="M112" t="s">
        <v>68</v>
      </c>
      <c r="N112" t="s">
        <v>623</v>
      </c>
      <c r="O112" t="s">
        <v>48</v>
      </c>
      <c r="P112" t="s">
        <v>624</v>
      </c>
    </row>
    <row r="113" spans="1:16" x14ac:dyDescent="0.2">
      <c r="A113" s="15">
        <f t="shared" si="1"/>
        <v>112</v>
      </c>
      <c r="B113" t="s">
        <v>476</v>
      </c>
      <c r="C113" t="s">
        <v>620</v>
      </c>
      <c r="D113" t="s">
        <v>511</v>
      </c>
      <c r="E113">
        <v>3</v>
      </c>
      <c r="F113" t="s">
        <v>77</v>
      </c>
      <c r="G113" t="s">
        <v>280</v>
      </c>
      <c r="H113" t="s">
        <v>620</v>
      </c>
      <c r="I113" t="s">
        <v>65</v>
      </c>
      <c r="J113" t="s">
        <v>357</v>
      </c>
      <c r="K113" t="s">
        <v>625</v>
      </c>
      <c r="L113" t="s">
        <v>45</v>
      </c>
      <c r="M113" t="s">
        <v>68</v>
      </c>
      <c r="N113"/>
      <c r="O113"/>
      <c r="P113"/>
    </row>
    <row r="114" spans="1:16" x14ac:dyDescent="0.2">
      <c r="A114" s="15">
        <f t="shared" si="1"/>
        <v>113</v>
      </c>
      <c r="B114" t="s">
        <v>626</v>
      </c>
      <c r="C114" t="s">
        <v>627</v>
      </c>
      <c r="D114" t="s">
        <v>628</v>
      </c>
      <c r="E114">
        <v>6</v>
      </c>
      <c r="F114" t="s">
        <v>39</v>
      </c>
      <c r="G114" t="s">
        <v>280</v>
      </c>
      <c r="H114" t="s">
        <v>629</v>
      </c>
      <c r="I114" t="s">
        <v>42</v>
      </c>
      <c r="J114" t="s">
        <v>182</v>
      </c>
      <c r="K114" t="s">
        <v>630</v>
      </c>
      <c r="L114" t="s">
        <v>631</v>
      </c>
      <c r="M114" t="s">
        <v>68</v>
      </c>
      <c r="N114"/>
      <c r="O114"/>
      <c r="P114"/>
    </row>
    <row r="115" spans="1:16" x14ac:dyDescent="0.2">
      <c r="A115" s="15">
        <f t="shared" si="1"/>
        <v>114</v>
      </c>
      <c r="B115" t="s">
        <v>626</v>
      </c>
      <c r="C115" t="s">
        <v>632</v>
      </c>
      <c r="D115" t="s">
        <v>633</v>
      </c>
      <c r="E115">
        <v>4</v>
      </c>
      <c r="F115" t="s">
        <v>53</v>
      </c>
      <c r="G115" t="s">
        <v>617</v>
      </c>
      <c r="H115" t="s">
        <v>634</v>
      </c>
      <c r="I115" t="s">
        <v>635</v>
      </c>
      <c r="J115" t="s">
        <v>151</v>
      </c>
      <c r="K115" t="s">
        <v>636</v>
      </c>
      <c r="L115" t="s">
        <v>591</v>
      </c>
      <c r="M115" t="s">
        <v>68</v>
      </c>
      <c r="N115"/>
      <c r="O115"/>
      <c r="P115"/>
    </row>
    <row r="116" spans="1:16" x14ac:dyDescent="0.2">
      <c r="A116" s="15">
        <f t="shared" si="1"/>
        <v>115</v>
      </c>
      <c r="B116" t="s">
        <v>626</v>
      </c>
      <c r="C116" t="s">
        <v>637</v>
      </c>
      <c r="D116" t="s">
        <v>638</v>
      </c>
      <c r="E116">
        <v>5</v>
      </c>
      <c r="F116" t="s">
        <v>39</v>
      </c>
      <c r="G116" t="s">
        <v>273</v>
      </c>
      <c r="H116" t="s">
        <v>639</v>
      </c>
      <c r="I116" t="s">
        <v>635</v>
      </c>
      <c r="J116" t="s">
        <v>436</v>
      </c>
      <c r="K116" t="s">
        <v>640</v>
      </c>
      <c r="L116" t="s">
        <v>138</v>
      </c>
      <c r="M116" t="s">
        <v>60</v>
      </c>
      <c r="N116" t="s">
        <v>641</v>
      </c>
      <c r="O116" t="s">
        <v>48</v>
      </c>
      <c r="P116" t="s">
        <v>642</v>
      </c>
    </row>
    <row r="117" spans="1:16" x14ac:dyDescent="0.2">
      <c r="A117" s="15">
        <f t="shared" si="1"/>
        <v>116</v>
      </c>
      <c r="B117" t="s">
        <v>626</v>
      </c>
      <c r="C117" t="s">
        <v>643</v>
      </c>
      <c r="D117" t="s">
        <v>644</v>
      </c>
      <c r="E117">
        <v>10</v>
      </c>
      <c r="F117" t="s">
        <v>77</v>
      </c>
      <c r="G117" t="s">
        <v>78</v>
      </c>
      <c r="H117" t="s">
        <v>645</v>
      </c>
      <c r="I117" t="s">
        <v>65</v>
      </c>
      <c r="J117" t="s">
        <v>136</v>
      </c>
      <c r="K117" t="s">
        <v>646</v>
      </c>
      <c r="L117" t="s">
        <v>402</v>
      </c>
      <c r="M117" t="s">
        <v>68</v>
      </c>
      <c r="N117" t="s">
        <v>647</v>
      </c>
      <c r="O117" t="s">
        <v>648</v>
      </c>
      <c r="P117" t="s">
        <v>649</v>
      </c>
    </row>
    <row r="118" spans="1:16" x14ac:dyDescent="0.2">
      <c r="A118" s="15">
        <f t="shared" si="1"/>
        <v>117</v>
      </c>
      <c r="B118" t="s">
        <v>626</v>
      </c>
      <c r="C118" t="s">
        <v>650</v>
      </c>
      <c r="D118" t="s">
        <v>651</v>
      </c>
      <c r="E118">
        <v>2</v>
      </c>
      <c r="F118" t="s">
        <v>53</v>
      </c>
      <c r="G118" t="s">
        <v>187</v>
      </c>
      <c r="H118" t="s">
        <v>652</v>
      </c>
      <c r="I118" t="s">
        <v>65</v>
      </c>
      <c r="J118" t="s">
        <v>73</v>
      </c>
      <c r="K118" t="s">
        <v>653</v>
      </c>
      <c r="L118" t="s">
        <v>45</v>
      </c>
      <c r="M118" t="s">
        <v>46</v>
      </c>
      <c r="N118"/>
      <c r="O118"/>
      <c r="P118"/>
    </row>
    <row r="119" spans="1:16" x14ac:dyDescent="0.2">
      <c r="A119" s="15">
        <f t="shared" si="1"/>
        <v>118</v>
      </c>
      <c r="B119" t="s">
        <v>626</v>
      </c>
      <c r="C119" t="s">
        <v>654</v>
      </c>
      <c r="D119" t="s">
        <v>655</v>
      </c>
      <c r="E119">
        <v>2</v>
      </c>
      <c r="F119" t="s">
        <v>39</v>
      </c>
      <c r="G119" t="s">
        <v>617</v>
      </c>
      <c r="H119" t="s">
        <v>656</v>
      </c>
      <c r="I119" t="s">
        <v>65</v>
      </c>
      <c r="J119" t="s">
        <v>235</v>
      </c>
      <c r="K119" t="s">
        <v>657</v>
      </c>
      <c r="L119" t="s">
        <v>45</v>
      </c>
      <c r="M119" t="s">
        <v>68</v>
      </c>
      <c r="N119"/>
      <c r="O119"/>
      <c r="P119"/>
    </row>
    <row r="120" spans="1:16" x14ac:dyDescent="0.2">
      <c r="A120" s="15">
        <f t="shared" si="1"/>
        <v>119</v>
      </c>
      <c r="B120" t="s">
        <v>626</v>
      </c>
      <c r="C120" t="s">
        <v>658</v>
      </c>
      <c r="D120" t="s">
        <v>659</v>
      </c>
      <c r="E120">
        <v>40</v>
      </c>
      <c r="F120" t="s">
        <v>77</v>
      </c>
      <c r="G120" t="s">
        <v>102</v>
      </c>
      <c r="H120" t="s">
        <v>660</v>
      </c>
      <c r="I120" t="s">
        <v>228</v>
      </c>
      <c r="J120" t="s">
        <v>73</v>
      </c>
      <c r="K120" t="s">
        <v>661</v>
      </c>
      <c r="L120" t="s">
        <v>591</v>
      </c>
      <c r="M120" t="s">
        <v>68</v>
      </c>
      <c r="N120"/>
      <c r="O120"/>
      <c r="P120"/>
    </row>
    <row r="121" spans="1:16" x14ac:dyDescent="0.2">
      <c r="A121" s="15">
        <f t="shared" si="1"/>
        <v>120</v>
      </c>
      <c r="B121" t="s">
        <v>626</v>
      </c>
      <c r="C121" t="s">
        <v>662</v>
      </c>
      <c r="D121" t="s">
        <v>663</v>
      </c>
      <c r="E121">
        <v>2</v>
      </c>
      <c r="F121" t="s">
        <v>39</v>
      </c>
      <c r="G121" t="s">
        <v>664</v>
      </c>
      <c r="H121" t="s">
        <v>665</v>
      </c>
      <c r="I121" t="s">
        <v>65</v>
      </c>
      <c r="J121" t="s">
        <v>73</v>
      </c>
      <c r="K121" t="s">
        <v>666</v>
      </c>
      <c r="L121" t="s">
        <v>82</v>
      </c>
      <c r="M121" t="s">
        <v>68</v>
      </c>
      <c r="N121"/>
      <c r="O121"/>
      <c r="P121"/>
    </row>
    <row r="122" spans="1:16" x14ac:dyDescent="0.2">
      <c r="A122" s="15">
        <f t="shared" si="1"/>
        <v>121</v>
      </c>
      <c r="B122" t="s">
        <v>626</v>
      </c>
      <c r="C122" t="s">
        <v>667</v>
      </c>
      <c r="D122" t="s">
        <v>668</v>
      </c>
      <c r="E122">
        <v>2</v>
      </c>
      <c r="F122" t="s">
        <v>157</v>
      </c>
      <c r="G122" t="s">
        <v>664</v>
      </c>
      <c r="H122" t="s">
        <v>669</v>
      </c>
      <c r="I122" t="s">
        <v>65</v>
      </c>
      <c r="J122" t="s">
        <v>73</v>
      </c>
      <c r="K122" t="s">
        <v>670</v>
      </c>
      <c r="L122" t="s">
        <v>82</v>
      </c>
      <c r="M122" t="s">
        <v>68</v>
      </c>
      <c r="N122"/>
      <c r="O122"/>
      <c r="P122"/>
    </row>
    <row r="123" spans="1:16" x14ac:dyDescent="0.2">
      <c r="A123" s="15">
        <f t="shared" si="1"/>
        <v>122</v>
      </c>
      <c r="B123" t="s">
        <v>626</v>
      </c>
      <c r="C123" t="s">
        <v>671</v>
      </c>
      <c r="D123" t="s">
        <v>663</v>
      </c>
      <c r="E123">
        <v>2</v>
      </c>
      <c r="F123" t="s">
        <v>77</v>
      </c>
      <c r="G123" t="s">
        <v>409</v>
      </c>
      <c r="H123" t="s">
        <v>672</v>
      </c>
      <c r="I123" t="s">
        <v>56</v>
      </c>
      <c r="J123" t="s">
        <v>73</v>
      </c>
      <c r="K123" t="s">
        <v>673</v>
      </c>
      <c r="L123" t="s">
        <v>82</v>
      </c>
      <c r="M123" t="s">
        <v>68</v>
      </c>
      <c r="N123" t="s">
        <v>674</v>
      </c>
      <c r="O123" t="s">
        <v>98</v>
      </c>
      <c r="P123" t="s">
        <v>675</v>
      </c>
    </row>
    <row r="124" spans="1:16" x14ac:dyDescent="0.2">
      <c r="A124" s="15">
        <f t="shared" si="1"/>
        <v>123</v>
      </c>
      <c r="B124" t="s">
        <v>626</v>
      </c>
      <c r="C124" t="s">
        <v>676</v>
      </c>
      <c r="D124" t="s">
        <v>677</v>
      </c>
      <c r="E124">
        <v>1</v>
      </c>
      <c r="F124" t="s">
        <v>53</v>
      </c>
      <c r="G124" t="s">
        <v>78</v>
      </c>
      <c r="H124" t="s">
        <v>678</v>
      </c>
      <c r="I124" t="s">
        <v>42</v>
      </c>
      <c r="J124" t="s">
        <v>436</v>
      </c>
      <c r="K124" t="s">
        <v>679</v>
      </c>
      <c r="L124" t="s">
        <v>67</v>
      </c>
      <c r="M124" t="s">
        <v>106</v>
      </c>
      <c r="N124" t="s">
        <v>680</v>
      </c>
      <c r="O124" t="s">
        <v>681</v>
      </c>
      <c r="P124" t="s">
        <v>682</v>
      </c>
    </row>
    <row r="125" spans="1:16" x14ac:dyDescent="0.2">
      <c r="A125" s="15">
        <f t="shared" si="1"/>
        <v>124</v>
      </c>
      <c r="B125" t="s">
        <v>626</v>
      </c>
      <c r="C125" t="s">
        <v>683</v>
      </c>
      <c r="D125" t="s">
        <v>684</v>
      </c>
      <c r="E125">
        <v>3</v>
      </c>
      <c r="F125" t="s">
        <v>77</v>
      </c>
      <c r="G125" t="s">
        <v>78</v>
      </c>
      <c r="H125" t="s">
        <v>685</v>
      </c>
      <c r="I125" t="s">
        <v>65</v>
      </c>
      <c r="J125" t="s">
        <v>104</v>
      </c>
      <c r="K125" t="s">
        <v>686</v>
      </c>
      <c r="L125" t="s">
        <v>67</v>
      </c>
      <c r="M125" t="s">
        <v>68</v>
      </c>
      <c r="N125" t="s">
        <v>687</v>
      </c>
      <c r="O125" t="s">
        <v>48</v>
      </c>
      <c r="P125" t="s">
        <v>688</v>
      </c>
    </row>
    <row r="126" spans="1:16" x14ac:dyDescent="0.2">
      <c r="A126" s="15">
        <f t="shared" si="1"/>
        <v>125</v>
      </c>
      <c r="B126" t="s">
        <v>626</v>
      </c>
      <c r="C126" t="s">
        <v>689</v>
      </c>
      <c r="D126" t="s">
        <v>690</v>
      </c>
      <c r="E126">
        <v>1</v>
      </c>
      <c r="F126" t="s">
        <v>77</v>
      </c>
      <c r="G126" t="s">
        <v>409</v>
      </c>
      <c r="H126" t="s">
        <v>691</v>
      </c>
      <c r="I126" t="s">
        <v>228</v>
      </c>
      <c r="J126" t="s">
        <v>104</v>
      </c>
      <c r="K126" t="s">
        <v>692</v>
      </c>
      <c r="L126" t="s">
        <v>82</v>
      </c>
      <c r="M126" t="s">
        <v>68</v>
      </c>
      <c r="N126"/>
      <c r="O126"/>
      <c r="P126"/>
    </row>
    <row r="127" spans="1:16" x14ac:dyDescent="0.2">
      <c r="A127" s="15">
        <f t="shared" si="1"/>
        <v>126</v>
      </c>
      <c r="B127" t="s">
        <v>626</v>
      </c>
      <c r="C127" t="s">
        <v>693</v>
      </c>
      <c r="D127" t="s">
        <v>693</v>
      </c>
      <c r="E127">
        <v>3</v>
      </c>
      <c r="F127" t="s">
        <v>77</v>
      </c>
      <c r="G127" t="s">
        <v>102</v>
      </c>
      <c r="H127" t="s">
        <v>694</v>
      </c>
      <c r="I127" t="s">
        <v>228</v>
      </c>
      <c r="J127" t="s">
        <v>695</v>
      </c>
      <c r="K127" t="s">
        <v>696</v>
      </c>
      <c r="L127" t="s">
        <v>45</v>
      </c>
      <c r="M127" t="s">
        <v>68</v>
      </c>
      <c r="N127"/>
      <c r="O127"/>
      <c r="P127"/>
    </row>
    <row r="128" spans="1:16" x14ac:dyDescent="0.2">
      <c r="A128" s="15">
        <f t="shared" si="1"/>
        <v>127</v>
      </c>
      <c r="B128" t="s">
        <v>626</v>
      </c>
      <c r="C128" t="s">
        <v>697</v>
      </c>
      <c r="D128" t="s">
        <v>668</v>
      </c>
      <c r="E128">
        <v>2</v>
      </c>
      <c r="F128" t="s">
        <v>77</v>
      </c>
      <c r="G128" t="s">
        <v>698</v>
      </c>
      <c r="H128" t="s">
        <v>699</v>
      </c>
      <c r="I128" t="s">
        <v>65</v>
      </c>
      <c r="J128" t="s">
        <v>73</v>
      </c>
      <c r="K128" t="s">
        <v>700</v>
      </c>
      <c r="L128" t="s">
        <v>82</v>
      </c>
      <c r="M128" t="s">
        <v>68</v>
      </c>
      <c r="N128"/>
      <c r="O128"/>
      <c r="P128"/>
    </row>
    <row r="129" spans="1:16" x14ac:dyDescent="0.2">
      <c r="A129" s="15">
        <f t="shared" si="1"/>
        <v>128</v>
      </c>
      <c r="B129" t="s">
        <v>626</v>
      </c>
      <c r="C129" t="s">
        <v>701</v>
      </c>
      <c r="D129" t="s">
        <v>354</v>
      </c>
      <c r="E129">
        <v>30</v>
      </c>
      <c r="F129" t="s">
        <v>77</v>
      </c>
      <c r="G129" t="s">
        <v>102</v>
      </c>
      <c r="H129" t="s">
        <v>701</v>
      </c>
      <c r="I129" t="s">
        <v>65</v>
      </c>
      <c r="J129" t="s">
        <v>695</v>
      </c>
      <c r="K129" t="s">
        <v>702</v>
      </c>
      <c r="L129" t="s">
        <v>45</v>
      </c>
      <c r="M129" t="s">
        <v>68</v>
      </c>
      <c r="N129" t="s">
        <v>703</v>
      </c>
      <c r="O129" t="s">
        <v>98</v>
      </c>
      <c r="P129" t="s">
        <v>704</v>
      </c>
    </row>
    <row r="130" spans="1:16" x14ac:dyDescent="0.2">
      <c r="A130" s="15">
        <f t="shared" si="1"/>
        <v>129</v>
      </c>
      <c r="B130" t="s">
        <v>705</v>
      </c>
      <c r="C130" t="s">
        <v>706</v>
      </c>
      <c r="D130" t="s">
        <v>707</v>
      </c>
      <c r="E130">
        <v>3</v>
      </c>
      <c r="F130" t="s">
        <v>53</v>
      </c>
      <c r="G130" t="s">
        <v>187</v>
      </c>
      <c r="H130" t="s">
        <v>708</v>
      </c>
      <c r="I130" t="s">
        <v>65</v>
      </c>
      <c r="J130" t="s">
        <v>182</v>
      </c>
      <c r="K130" t="s">
        <v>709</v>
      </c>
      <c r="L130" t="s">
        <v>45</v>
      </c>
      <c r="M130" t="s">
        <v>68</v>
      </c>
      <c r="N130"/>
      <c r="O130"/>
      <c r="P130"/>
    </row>
    <row r="131" spans="1:16" x14ac:dyDescent="0.2">
      <c r="A131" s="15">
        <f t="shared" ref="A131:A194" si="2">IF(C131&lt;&gt;"",ROW()-1,"")</f>
        <v>130</v>
      </c>
      <c r="B131" t="s">
        <v>705</v>
      </c>
      <c r="C131" t="s">
        <v>710</v>
      </c>
      <c r="D131" t="s">
        <v>707</v>
      </c>
      <c r="E131">
        <v>3</v>
      </c>
      <c r="F131" t="s">
        <v>39</v>
      </c>
      <c r="G131" t="s">
        <v>78</v>
      </c>
      <c r="H131" t="s">
        <v>711</v>
      </c>
      <c r="I131" t="s">
        <v>228</v>
      </c>
      <c r="J131" t="s">
        <v>182</v>
      </c>
      <c r="K131" t="s">
        <v>712</v>
      </c>
      <c r="L131" t="s">
        <v>143</v>
      </c>
      <c r="M131" t="s">
        <v>139</v>
      </c>
      <c r="N131"/>
      <c r="O131"/>
      <c r="P131"/>
    </row>
    <row r="132" spans="1:16" x14ac:dyDescent="0.2">
      <c r="A132" s="15">
        <f t="shared" si="2"/>
        <v>131</v>
      </c>
      <c r="B132" t="s">
        <v>705</v>
      </c>
      <c r="C132" t="s">
        <v>713</v>
      </c>
      <c r="D132" t="s">
        <v>714</v>
      </c>
      <c r="E132">
        <v>10</v>
      </c>
      <c r="F132" t="s">
        <v>77</v>
      </c>
      <c r="G132" t="s">
        <v>715</v>
      </c>
      <c r="H132" t="s">
        <v>716</v>
      </c>
      <c r="I132" t="s">
        <v>65</v>
      </c>
      <c r="J132" t="s">
        <v>128</v>
      </c>
      <c r="K132" t="s">
        <v>717</v>
      </c>
      <c r="L132" t="s">
        <v>267</v>
      </c>
      <c r="M132" t="s">
        <v>68</v>
      </c>
      <c r="N132"/>
      <c r="O132"/>
      <c r="P132"/>
    </row>
    <row r="133" spans="1:16" x14ac:dyDescent="0.2">
      <c r="A133" s="15">
        <f t="shared" si="2"/>
        <v>132</v>
      </c>
      <c r="B133" t="s">
        <v>705</v>
      </c>
      <c r="C133" t="s">
        <v>718</v>
      </c>
      <c r="D133" t="s">
        <v>52</v>
      </c>
      <c r="E133">
        <v>1</v>
      </c>
      <c r="F133" t="s">
        <v>53</v>
      </c>
      <c r="G133" t="s">
        <v>102</v>
      </c>
      <c r="H133" t="s">
        <v>719</v>
      </c>
      <c r="I133" t="s">
        <v>42</v>
      </c>
      <c r="J133" t="s">
        <v>73</v>
      </c>
      <c r="K133" t="s">
        <v>720</v>
      </c>
      <c r="L133" t="s">
        <v>721</v>
      </c>
      <c r="M133" t="s">
        <v>68</v>
      </c>
      <c r="N133"/>
      <c r="O133"/>
      <c r="P133"/>
    </row>
    <row r="134" spans="1:16" x14ac:dyDescent="0.2">
      <c r="A134" s="15">
        <f t="shared" si="2"/>
        <v>133</v>
      </c>
      <c r="B134" t="s">
        <v>705</v>
      </c>
      <c r="C134" t="s">
        <v>722</v>
      </c>
      <c r="D134" t="s">
        <v>723</v>
      </c>
      <c r="E134">
        <v>2</v>
      </c>
      <c r="F134" t="s">
        <v>77</v>
      </c>
      <c r="G134" t="s">
        <v>341</v>
      </c>
      <c r="H134" t="s">
        <v>724</v>
      </c>
      <c r="I134" t="s">
        <v>65</v>
      </c>
      <c r="J134" t="s">
        <v>177</v>
      </c>
      <c r="K134" t="s">
        <v>725</v>
      </c>
      <c r="L134" t="s">
        <v>45</v>
      </c>
      <c r="M134" t="s">
        <v>68</v>
      </c>
      <c r="N134"/>
      <c r="O134"/>
      <c r="P134"/>
    </row>
    <row r="135" spans="1:16" x14ac:dyDescent="0.2">
      <c r="A135" s="15">
        <f t="shared" si="2"/>
        <v>134</v>
      </c>
      <c r="B135" t="s">
        <v>705</v>
      </c>
      <c r="C135" t="s">
        <v>726</v>
      </c>
      <c r="D135" t="s">
        <v>727</v>
      </c>
      <c r="E135">
        <v>1</v>
      </c>
      <c r="F135" t="s">
        <v>53</v>
      </c>
      <c r="G135" t="s">
        <v>102</v>
      </c>
      <c r="H135" t="s">
        <v>728</v>
      </c>
      <c r="I135" t="s">
        <v>65</v>
      </c>
      <c r="J135" t="s">
        <v>177</v>
      </c>
      <c r="K135" t="s">
        <v>729</v>
      </c>
      <c r="L135" t="s">
        <v>721</v>
      </c>
      <c r="M135" t="s">
        <v>46</v>
      </c>
      <c r="N135"/>
      <c r="O135"/>
      <c r="P135"/>
    </row>
    <row r="136" spans="1:16" x14ac:dyDescent="0.2">
      <c r="A136" s="15">
        <f t="shared" si="2"/>
        <v>135</v>
      </c>
      <c r="B136" t="s">
        <v>705</v>
      </c>
      <c r="C136" t="s">
        <v>730</v>
      </c>
      <c r="D136" t="s">
        <v>731</v>
      </c>
      <c r="E136">
        <v>18</v>
      </c>
      <c r="F136" t="s">
        <v>39</v>
      </c>
      <c r="G136" t="s">
        <v>409</v>
      </c>
      <c r="H136" t="s">
        <v>732</v>
      </c>
      <c r="I136" t="s">
        <v>65</v>
      </c>
      <c r="J136" t="s">
        <v>733</v>
      </c>
      <c r="K136" t="s">
        <v>734</v>
      </c>
      <c r="L136" t="s">
        <v>45</v>
      </c>
      <c r="M136" t="s">
        <v>68</v>
      </c>
      <c r="N136"/>
      <c r="O136"/>
      <c r="P136"/>
    </row>
    <row r="137" spans="1:16" x14ac:dyDescent="0.2">
      <c r="A137" s="15">
        <f t="shared" si="2"/>
        <v>136</v>
      </c>
      <c r="B137" t="s">
        <v>705</v>
      </c>
      <c r="C137" t="s">
        <v>735</v>
      </c>
      <c r="D137" t="s">
        <v>201</v>
      </c>
      <c r="E137">
        <v>2</v>
      </c>
      <c r="F137" t="s">
        <v>53</v>
      </c>
      <c r="G137" t="s">
        <v>715</v>
      </c>
      <c r="H137" t="s">
        <v>736</v>
      </c>
      <c r="I137" t="s">
        <v>42</v>
      </c>
      <c r="J137" t="s">
        <v>136</v>
      </c>
      <c r="K137" t="s">
        <v>737</v>
      </c>
      <c r="L137" t="s">
        <v>45</v>
      </c>
      <c r="M137" t="s">
        <v>106</v>
      </c>
      <c r="N137"/>
      <c r="O137"/>
      <c r="P137"/>
    </row>
    <row r="138" spans="1:16" x14ac:dyDescent="0.2">
      <c r="A138" s="15">
        <f t="shared" si="2"/>
        <v>137</v>
      </c>
      <c r="B138" t="s">
        <v>705</v>
      </c>
      <c r="C138" t="s">
        <v>738</v>
      </c>
      <c r="D138" t="s">
        <v>348</v>
      </c>
      <c r="E138">
        <v>1</v>
      </c>
      <c r="F138" t="s">
        <v>53</v>
      </c>
      <c r="G138" t="s">
        <v>233</v>
      </c>
      <c r="H138" t="s">
        <v>739</v>
      </c>
      <c r="I138" t="s">
        <v>65</v>
      </c>
      <c r="J138" t="s">
        <v>151</v>
      </c>
      <c r="K138" t="s">
        <v>740</v>
      </c>
      <c r="L138" t="s">
        <v>721</v>
      </c>
      <c r="M138" t="s">
        <v>68</v>
      </c>
      <c r="N138"/>
      <c r="O138"/>
      <c r="P138"/>
    </row>
    <row r="139" spans="1:16" x14ac:dyDescent="0.2">
      <c r="A139" s="15">
        <f t="shared" si="2"/>
        <v>138</v>
      </c>
      <c r="B139" t="s">
        <v>705</v>
      </c>
      <c r="C139" t="s">
        <v>741</v>
      </c>
      <c r="D139" t="s">
        <v>742</v>
      </c>
      <c r="E139">
        <v>12</v>
      </c>
      <c r="F139" t="s">
        <v>39</v>
      </c>
      <c r="G139" t="s">
        <v>743</v>
      </c>
      <c r="H139" t="s">
        <v>744</v>
      </c>
      <c r="I139" t="s">
        <v>228</v>
      </c>
      <c r="J139" t="s">
        <v>229</v>
      </c>
      <c r="K139" t="s">
        <v>745</v>
      </c>
      <c r="L139" t="s">
        <v>138</v>
      </c>
      <c r="M139" t="s">
        <v>68</v>
      </c>
      <c r="N139" t="s">
        <v>746</v>
      </c>
      <c r="O139" t="s">
        <v>90</v>
      </c>
      <c r="P139" t="s">
        <v>747</v>
      </c>
    </row>
    <row r="140" spans="1:16" x14ac:dyDescent="0.2">
      <c r="A140" s="15">
        <f t="shared" si="2"/>
        <v>139</v>
      </c>
      <c r="B140" t="s">
        <v>705</v>
      </c>
      <c r="C140" t="s">
        <v>748</v>
      </c>
      <c r="D140" t="s">
        <v>749</v>
      </c>
      <c r="E140">
        <v>4</v>
      </c>
      <c r="F140" t="s">
        <v>53</v>
      </c>
      <c r="G140" t="s">
        <v>273</v>
      </c>
      <c r="H140" t="s">
        <v>750</v>
      </c>
      <c r="I140" t="s">
        <v>42</v>
      </c>
      <c r="J140" t="s">
        <v>151</v>
      </c>
      <c r="K140" t="s">
        <v>751</v>
      </c>
      <c r="L140" t="s">
        <v>331</v>
      </c>
      <c r="M140" t="s">
        <v>106</v>
      </c>
      <c r="N140"/>
      <c r="O140"/>
      <c r="P140"/>
    </row>
    <row r="141" spans="1:16" x14ac:dyDescent="0.2">
      <c r="A141" s="15">
        <f t="shared" si="2"/>
        <v>140</v>
      </c>
      <c r="B141" t="s">
        <v>705</v>
      </c>
      <c r="C141" t="s">
        <v>752</v>
      </c>
      <c r="D141" t="s">
        <v>753</v>
      </c>
      <c r="E141">
        <v>28</v>
      </c>
      <c r="F141" t="s">
        <v>53</v>
      </c>
      <c r="G141" t="s">
        <v>102</v>
      </c>
      <c r="H141" t="s">
        <v>754</v>
      </c>
      <c r="I141" t="s">
        <v>42</v>
      </c>
      <c r="J141" t="s">
        <v>229</v>
      </c>
      <c r="K141" t="s">
        <v>755</v>
      </c>
      <c r="L141" t="s">
        <v>756</v>
      </c>
      <c r="M141" t="s">
        <v>106</v>
      </c>
      <c r="N141"/>
      <c r="O141"/>
      <c r="P141"/>
    </row>
    <row r="142" spans="1:16" x14ac:dyDescent="0.2">
      <c r="A142" s="15">
        <f t="shared" si="2"/>
        <v>141</v>
      </c>
      <c r="B142" t="s">
        <v>705</v>
      </c>
      <c r="C142" t="s">
        <v>757</v>
      </c>
      <c r="D142" t="s">
        <v>758</v>
      </c>
      <c r="E142">
        <v>28</v>
      </c>
      <c r="F142" t="s">
        <v>53</v>
      </c>
      <c r="G142" t="s">
        <v>273</v>
      </c>
      <c r="H142" t="s">
        <v>759</v>
      </c>
      <c r="I142" t="s">
        <v>42</v>
      </c>
      <c r="J142" t="s">
        <v>229</v>
      </c>
      <c r="K142" t="s">
        <v>760</v>
      </c>
      <c r="L142" t="s">
        <v>331</v>
      </c>
      <c r="M142" t="s">
        <v>106</v>
      </c>
      <c r="N142"/>
      <c r="O142"/>
      <c r="P142"/>
    </row>
    <row r="143" spans="1:16" x14ac:dyDescent="0.2">
      <c r="A143" s="15">
        <f t="shared" si="2"/>
        <v>142</v>
      </c>
      <c r="B143" t="s">
        <v>705</v>
      </c>
      <c r="C143" t="s">
        <v>761</v>
      </c>
      <c r="D143" t="s">
        <v>762</v>
      </c>
      <c r="E143">
        <v>12</v>
      </c>
      <c r="F143" t="s">
        <v>77</v>
      </c>
      <c r="G143" t="s">
        <v>102</v>
      </c>
      <c r="H143" t="s">
        <v>763</v>
      </c>
      <c r="I143" t="s">
        <v>65</v>
      </c>
      <c r="J143" t="s">
        <v>177</v>
      </c>
      <c r="K143" t="s">
        <v>764</v>
      </c>
      <c r="L143" t="s">
        <v>45</v>
      </c>
      <c r="M143" t="s">
        <v>68</v>
      </c>
      <c r="N143" t="s">
        <v>765</v>
      </c>
      <c r="O143" t="s">
        <v>90</v>
      </c>
      <c r="P143" t="s">
        <v>766</v>
      </c>
    </row>
    <row r="144" spans="1:16" x14ac:dyDescent="0.2">
      <c r="A144" s="15">
        <f t="shared" si="2"/>
        <v>143</v>
      </c>
      <c r="B144" t="s">
        <v>705</v>
      </c>
      <c r="C144" t="s">
        <v>767</v>
      </c>
      <c r="D144" t="s">
        <v>768</v>
      </c>
      <c r="E144">
        <v>25</v>
      </c>
      <c r="F144" t="s">
        <v>39</v>
      </c>
      <c r="G144" t="s">
        <v>769</v>
      </c>
      <c r="H144" t="s">
        <v>770</v>
      </c>
      <c r="I144" t="s">
        <v>65</v>
      </c>
      <c r="J144" t="s">
        <v>136</v>
      </c>
      <c r="K144" t="s">
        <v>771</v>
      </c>
      <c r="L144" t="s">
        <v>211</v>
      </c>
      <c r="M144" t="s">
        <v>68</v>
      </c>
      <c r="N144" t="s">
        <v>772</v>
      </c>
      <c r="O144" t="s">
        <v>773</v>
      </c>
      <c r="P144" t="s">
        <v>774</v>
      </c>
    </row>
    <row r="145" spans="1:16" x14ac:dyDescent="0.2">
      <c r="A145" s="15">
        <f t="shared" si="2"/>
        <v>144</v>
      </c>
      <c r="B145" t="s">
        <v>705</v>
      </c>
      <c r="C145" t="s">
        <v>775</v>
      </c>
      <c r="D145" t="s">
        <v>776</v>
      </c>
      <c r="E145">
        <v>3</v>
      </c>
      <c r="F145" t="s">
        <v>53</v>
      </c>
      <c r="G145" t="s">
        <v>102</v>
      </c>
      <c r="H145" t="s">
        <v>777</v>
      </c>
      <c r="I145" t="s">
        <v>42</v>
      </c>
      <c r="J145" t="s">
        <v>733</v>
      </c>
      <c r="K145" t="s">
        <v>778</v>
      </c>
      <c r="L145" t="s">
        <v>45</v>
      </c>
      <c r="M145" t="s">
        <v>60</v>
      </c>
      <c r="N145" t="s">
        <v>779</v>
      </c>
      <c r="O145" t="s">
        <v>780</v>
      </c>
      <c r="P145" t="s">
        <v>781</v>
      </c>
    </row>
    <row r="146" spans="1:16" x14ac:dyDescent="0.2">
      <c r="A146" s="15">
        <f t="shared" si="2"/>
        <v>145</v>
      </c>
      <c r="B146" t="s">
        <v>705</v>
      </c>
      <c r="C146" t="s">
        <v>782</v>
      </c>
      <c r="D146" t="s">
        <v>38</v>
      </c>
      <c r="E146">
        <v>3</v>
      </c>
      <c r="F146" t="s">
        <v>77</v>
      </c>
      <c r="G146" t="s">
        <v>78</v>
      </c>
      <c r="H146" t="s">
        <v>783</v>
      </c>
      <c r="I146" t="s">
        <v>65</v>
      </c>
      <c r="J146" t="s">
        <v>136</v>
      </c>
      <c r="K146" t="s">
        <v>784</v>
      </c>
      <c r="L146" t="s">
        <v>267</v>
      </c>
      <c r="M146" t="s">
        <v>68</v>
      </c>
      <c r="N146"/>
      <c r="O146"/>
      <c r="P146"/>
    </row>
    <row r="147" spans="1:16" x14ac:dyDescent="0.2">
      <c r="A147" s="15">
        <f t="shared" si="2"/>
        <v>146</v>
      </c>
      <c r="B147" t="s">
        <v>705</v>
      </c>
      <c r="C147" t="s">
        <v>785</v>
      </c>
      <c r="D147" t="s">
        <v>786</v>
      </c>
      <c r="E147">
        <v>3</v>
      </c>
      <c r="F147" t="s">
        <v>53</v>
      </c>
      <c r="G147" t="s">
        <v>78</v>
      </c>
      <c r="H147" t="s">
        <v>787</v>
      </c>
      <c r="I147" t="s">
        <v>65</v>
      </c>
      <c r="J147" t="s">
        <v>170</v>
      </c>
      <c r="K147" t="s">
        <v>788</v>
      </c>
      <c r="L147" t="s">
        <v>267</v>
      </c>
      <c r="M147" t="s">
        <v>106</v>
      </c>
      <c r="N147" t="s">
        <v>789</v>
      </c>
      <c r="O147" t="s">
        <v>790</v>
      </c>
      <c r="P147" t="s">
        <v>791</v>
      </c>
    </row>
    <row r="148" spans="1:16" x14ac:dyDescent="0.2">
      <c r="A148" s="15">
        <f t="shared" si="2"/>
        <v>147</v>
      </c>
      <c r="B148" t="s">
        <v>705</v>
      </c>
      <c r="C148" t="s">
        <v>792</v>
      </c>
      <c r="D148" t="s">
        <v>793</v>
      </c>
      <c r="E148">
        <v>1</v>
      </c>
      <c r="F148" t="s">
        <v>77</v>
      </c>
      <c r="G148" t="s">
        <v>794</v>
      </c>
      <c r="H148" t="s">
        <v>795</v>
      </c>
      <c r="I148" t="s">
        <v>65</v>
      </c>
      <c r="J148" t="s">
        <v>104</v>
      </c>
      <c r="K148" t="s">
        <v>796</v>
      </c>
      <c r="L148" t="s">
        <v>138</v>
      </c>
      <c r="M148" t="s">
        <v>68</v>
      </c>
      <c r="N148"/>
      <c r="O148"/>
      <c r="P148"/>
    </row>
    <row r="149" spans="1:16" x14ac:dyDescent="0.2">
      <c r="A149" s="15">
        <f t="shared" si="2"/>
        <v>148</v>
      </c>
      <c r="B149" t="s">
        <v>705</v>
      </c>
      <c r="C149" t="s">
        <v>797</v>
      </c>
      <c r="D149" t="s">
        <v>38</v>
      </c>
      <c r="E149">
        <v>10</v>
      </c>
      <c r="F149" t="s">
        <v>53</v>
      </c>
      <c r="G149" t="s">
        <v>376</v>
      </c>
      <c r="H149" t="s">
        <v>798</v>
      </c>
      <c r="I149" t="s">
        <v>65</v>
      </c>
      <c r="J149" t="s">
        <v>799</v>
      </c>
      <c r="K149" t="s">
        <v>800</v>
      </c>
      <c r="L149" t="s">
        <v>211</v>
      </c>
      <c r="M149" t="s">
        <v>106</v>
      </c>
      <c r="N149" t="s">
        <v>801</v>
      </c>
      <c r="O149" t="s">
        <v>48</v>
      </c>
      <c r="P149" t="s">
        <v>802</v>
      </c>
    </row>
    <row r="150" spans="1:16" x14ac:dyDescent="0.2">
      <c r="A150" s="15">
        <f t="shared" si="2"/>
        <v>149</v>
      </c>
      <c r="B150" t="s">
        <v>705</v>
      </c>
      <c r="C150" t="s">
        <v>803</v>
      </c>
      <c r="D150" t="s">
        <v>804</v>
      </c>
      <c r="E150">
        <v>12</v>
      </c>
      <c r="F150" t="s">
        <v>53</v>
      </c>
      <c r="G150" t="s">
        <v>805</v>
      </c>
      <c r="H150" t="s">
        <v>806</v>
      </c>
      <c r="I150" t="s">
        <v>42</v>
      </c>
      <c r="J150" t="s">
        <v>73</v>
      </c>
      <c r="K150" t="s">
        <v>807</v>
      </c>
      <c r="L150" t="s">
        <v>45</v>
      </c>
      <c r="M150" t="s">
        <v>106</v>
      </c>
      <c r="N150"/>
      <c r="O150"/>
      <c r="P150"/>
    </row>
    <row r="151" spans="1:16" x14ac:dyDescent="0.2">
      <c r="A151" s="15">
        <f t="shared" si="2"/>
        <v>150</v>
      </c>
      <c r="B151" t="s">
        <v>705</v>
      </c>
      <c r="C151" t="s">
        <v>808</v>
      </c>
      <c r="D151" t="s">
        <v>809</v>
      </c>
      <c r="E151">
        <v>3</v>
      </c>
      <c r="F151" t="s">
        <v>53</v>
      </c>
      <c r="G151" t="s">
        <v>617</v>
      </c>
      <c r="H151" t="s">
        <v>810</v>
      </c>
      <c r="I151" t="s">
        <v>42</v>
      </c>
      <c r="J151" t="s">
        <v>436</v>
      </c>
      <c r="K151" t="s">
        <v>811</v>
      </c>
      <c r="L151" t="s">
        <v>67</v>
      </c>
      <c r="M151" t="s">
        <v>139</v>
      </c>
      <c r="N151"/>
      <c r="O151"/>
      <c r="P151"/>
    </row>
    <row r="152" spans="1:16" x14ac:dyDescent="0.2">
      <c r="A152" s="15">
        <f t="shared" si="2"/>
        <v>151</v>
      </c>
      <c r="B152" t="s">
        <v>705</v>
      </c>
      <c r="C152" t="s">
        <v>812</v>
      </c>
      <c r="D152" t="s">
        <v>813</v>
      </c>
      <c r="E152">
        <v>50</v>
      </c>
      <c r="F152" t="s">
        <v>53</v>
      </c>
      <c r="G152" t="s">
        <v>814</v>
      </c>
      <c r="H152" t="s">
        <v>815</v>
      </c>
      <c r="I152" t="s">
        <v>56</v>
      </c>
      <c r="J152" t="s">
        <v>209</v>
      </c>
      <c r="K152" t="s">
        <v>816</v>
      </c>
      <c r="L152" t="s">
        <v>45</v>
      </c>
      <c r="M152" t="s">
        <v>68</v>
      </c>
      <c r="N152" t="s">
        <v>817</v>
      </c>
      <c r="O152" t="s">
        <v>48</v>
      </c>
      <c r="P152" t="s">
        <v>818</v>
      </c>
    </row>
    <row r="153" spans="1:16" x14ac:dyDescent="0.2">
      <c r="A153" s="15">
        <f t="shared" si="2"/>
        <v>152</v>
      </c>
      <c r="B153" t="s">
        <v>705</v>
      </c>
      <c r="C153" t="s">
        <v>819</v>
      </c>
      <c r="D153" t="s">
        <v>820</v>
      </c>
      <c r="E153">
        <v>50</v>
      </c>
      <c r="F153" t="s">
        <v>53</v>
      </c>
      <c r="G153" t="s">
        <v>280</v>
      </c>
      <c r="H153" t="s">
        <v>821</v>
      </c>
      <c r="I153" t="s">
        <v>65</v>
      </c>
      <c r="J153" t="s">
        <v>57</v>
      </c>
      <c r="K153" t="s">
        <v>822</v>
      </c>
      <c r="L153" t="s">
        <v>211</v>
      </c>
      <c r="M153" t="s">
        <v>68</v>
      </c>
      <c r="N153" t="s">
        <v>823</v>
      </c>
      <c r="O153" t="s">
        <v>824</v>
      </c>
      <c r="P153" t="s">
        <v>825</v>
      </c>
    </row>
    <row r="154" spans="1:16" x14ac:dyDescent="0.2">
      <c r="A154" s="15">
        <f t="shared" si="2"/>
        <v>153</v>
      </c>
      <c r="B154" t="s">
        <v>705</v>
      </c>
      <c r="C154" t="s">
        <v>826</v>
      </c>
      <c r="D154" t="s">
        <v>827</v>
      </c>
      <c r="E154">
        <v>20</v>
      </c>
      <c r="F154" t="s">
        <v>53</v>
      </c>
      <c r="G154" t="s">
        <v>102</v>
      </c>
      <c r="H154" t="s">
        <v>828</v>
      </c>
      <c r="I154" t="s">
        <v>56</v>
      </c>
      <c r="J154" t="s">
        <v>73</v>
      </c>
      <c r="K154" t="s">
        <v>829</v>
      </c>
      <c r="L154" t="s">
        <v>67</v>
      </c>
      <c r="M154" t="s">
        <v>106</v>
      </c>
      <c r="N154"/>
      <c r="O154"/>
      <c r="P154"/>
    </row>
    <row r="155" spans="1:16" x14ac:dyDescent="0.2">
      <c r="A155" s="15">
        <f t="shared" si="2"/>
        <v>154</v>
      </c>
      <c r="B155" t="s">
        <v>705</v>
      </c>
      <c r="C155" t="s">
        <v>830</v>
      </c>
      <c r="D155" t="s">
        <v>831</v>
      </c>
      <c r="E155">
        <v>1</v>
      </c>
      <c r="F155" t="s">
        <v>53</v>
      </c>
      <c r="G155" t="s">
        <v>102</v>
      </c>
      <c r="H155" t="s">
        <v>832</v>
      </c>
      <c r="I155" t="s">
        <v>56</v>
      </c>
      <c r="J155" t="s">
        <v>136</v>
      </c>
      <c r="K155" t="s">
        <v>833</v>
      </c>
      <c r="L155" t="s">
        <v>591</v>
      </c>
      <c r="M155" t="s">
        <v>68</v>
      </c>
      <c r="N155"/>
      <c r="O155"/>
      <c r="P155"/>
    </row>
    <row r="156" spans="1:16" x14ac:dyDescent="0.2">
      <c r="A156" s="15">
        <f t="shared" si="2"/>
        <v>155</v>
      </c>
      <c r="B156" t="s">
        <v>705</v>
      </c>
      <c r="C156" t="s">
        <v>834</v>
      </c>
      <c r="D156" t="s">
        <v>835</v>
      </c>
      <c r="E156">
        <v>10</v>
      </c>
      <c r="F156" t="s">
        <v>77</v>
      </c>
      <c r="G156" t="s">
        <v>769</v>
      </c>
      <c r="H156" t="s">
        <v>836</v>
      </c>
      <c r="I156" t="s">
        <v>228</v>
      </c>
      <c r="J156" t="s">
        <v>73</v>
      </c>
      <c r="K156" t="s">
        <v>837</v>
      </c>
      <c r="L156" t="s">
        <v>838</v>
      </c>
      <c r="M156" t="s">
        <v>68</v>
      </c>
      <c r="N156" t="s">
        <v>839</v>
      </c>
      <c r="O156" t="s">
        <v>840</v>
      </c>
      <c r="P156" t="s">
        <v>841</v>
      </c>
    </row>
    <row r="157" spans="1:16" x14ac:dyDescent="0.2">
      <c r="A157" s="15">
        <f t="shared" si="2"/>
        <v>156</v>
      </c>
      <c r="B157" t="s">
        <v>842</v>
      </c>
      <c r="C157" t="s">
        <v>843</v>
      </c>
      <c r="D157" t="s">
        <v>844</v>
      </c>
      <c r="E157">
        <v>9</v>
      </c>
      <c r="F157" t="s">
        <v>77</v>
      </c>
      <c r="G157" t="s">
        <v>243</v>
      </c>
      <c r="H157" t="s">
        <v>845</v>
      </c>
      <c r="I157" t="s">
        <v>65</v>
      </c>
      <c r="J157" t="s">
        <v>151</v>
      </c>
      <c r="K157" t="s">
        <v>846</v>
      </c>
      <c r="L157" t="s">
        <v>59</v>
      </c>
      <c r="M157" t="s">
        <v>68</v>
      </c>
      <c r="N157"/>
      <c r="O157"/>
      <c r="P157"/>
    </row>
    <row r="158" spans="1:16" x14ac:dyDescent="0.2">
      <c r="A158" s="15">
        <f t="shared" si="2"/>
        <v>157</v>
      </c>
      <c r="B158" t="s">
        <v>842</v>
      </c>
      <c r="C158" t="s">
        <v>847</v>
      </c>
      <c r="D158" t="s">
        <v>848</v>
      </c>
      <c r="E158">
        <v>1</v>
      </c>
      <c r="F158" t="s">
        <v>39</v>
      </c>
      <c r="G158" t="s">
        <v>40</v>
      </c>
      <c r="H158" t="s">
        <v>847</v>
      </c>
      <c r="I158" t="s">
        <v>635</v>
      </c>
      <c r="J158" t="s">
        <v>229</v>
      </c>
      <c r="K158" t="s">
        <v>849</v>
      </c>
      <c r="L158" t="s">
        <v>138</v>
      </c>
      <c r="M158" t="s">
        <v>60</v>
      </c>
      <c r="N158" t="s">
        <v>850</v>
      </c>
      <c r="O158" t="s">
        <v>851</v>
      </c>
      <c r="P158" t="s">
        <v>852</v>
      </c>
    </row>
    <row r="159" spans="1:16" x14ac:dyDescent="0.2">
      <c r="A159" s="15">
        <f t="shared" si="2"/>
        <v>158</v>
      </c>
      <c r="B159" t="s">
        <v>842</v>
      </c>
      <c r="C159" t="s">
        <v>853</v>
      </c>
      <c r="D159" t="s">
        <v>854</v>
      </c>
      <c r="E159">
        <v>20</v>
      </c>
      <c r="F159" t="s">
        <v>77</v>
      </c>
      <c r="G159" t="s">
        <v>855</v>
      </c>
      <c r="H159" t="s">
        <v>856</v>
      </c>
      <c r="I159" t="s">
        <v>65</v>
      </c>
      <c r="J159" t="s">
        <v>151</v>
      </c>
      <c r="K159" t="s">
        <v>857</v>
      </c>
      <c r="L159" t="s">
        <v>45</v>
      </c>
      <c r="M159" t="s">
        <v>443</v>
      </c>
      <c r="N159" t="s">
        <v>858</v>
      </c>
      <c r="O159" t="s">
        <v>859</v>
      </c>
      <c r="P159" t="s">
        <v>860</v>
      </c>
    </row>
    <row r="160" spans="1:16" x14ac:dyDescent="0.2">
      <c r="A160" s="15">
        <f t="shared" si="2"/>
        <v>159</v>
      </c>
      <c r="B160" t="s">
        <v>842</v>
      </c>
      <c r="C160" t="s">
        <v>861</v>
      </c>
      <c r="D160" t="s">
        <v>862</v>
      </c>
      <c r="E160">
        <v>11</v>
      </c>
      <c r="F160" t="s">
        <v>77</v>
      </c>
      <c r="G160" t="s">
        <v>432</v>
      </c>
      <c r="H160" t="s">
        <v>863</v>
      </c>
      <c r="I160" t="s">
        <v>65</v>
      </c>
      <c r="J160" t="s">
        <v>151</v>
      </c>
      <c r="K160" t="s">
        <v>864</v>
      </c>
      <c r="L160" t="s">
        <v>865</v>
      </c>
      <c r="M160" t="s">
        <v>68</v>
      </c>
      <c r="N160"/>
      <c r="O160"/>
      <c r="P160"/>
    </row>
    <row r="161" spans="1:16" x14ac:dyDescent="0.2">
      <c r="A161" s="15">
        <f t="shared" si="2"/>
        <v>160</v>
      </c>
      <c r="B161" t="s">
        <v>842</v>
      </c>
      <c r="C161" t="s">
        <v>866</v>
      </c>
      <c r="D161" t="s">
        <v>867</v>
      </c>
      <c r="E161">
        <v>60</v>
      </c>
      <c r="F161" t="s">
        <v>53</v>
      </c>
      <c r="G161" t="s">
        <v>102</v>
      </c>
      <c r="H161" t="s">
        <v>868</v>
      </c>
      <c r="I161" t="s">
        <v>56</v>
      </c>
      <c r="J161" t="s">
        <v>136</v>
      </c>
      <c r="K161" t="s">
        <v>869</v>
      </c>
      <c r="L161" t="s">
        <v>143</v>
      </c>
      <c r="M161" t="s">
        <v>139</v>
      </c>
      <c r="N161"/>
      <c r="O161"/>
      <c r="P161"/>
    </row>
    <row r="162" spans="1:16" x14ac:dyDescent="0.2">
      <c r="A162" s="15">
        <f t="shared" si="2"/>
        <v>161</v>
      </c>
      <c r="B162" t="s">
        <v>842</v>
      </c>
      <c r="C162" t="s">
        <v>870</v>
      </c>
      <c r="D162" t="s">
        <v>52</v>
      </c>
      <c r="E162">
        <v>5</v>
      </c>
      <c r="F162" t="s">
        <v>53</v>
      </c>
      <c r="G162" t="s">
        <v>54</v>
      </c>
      <c r="H162" t="s">
        <v>871</v>
      </c>
      <c r="I162" t="s">
        <v>42</v>
      </c>
      <c r="J162" t="s">
        <v>209</v>
      </c>
      <c r="K162" t="s">
        <v>872</v>
      </c>
      <c r="L162" t="s">
        <v>45</v>
      </c>
      <c r="M162" t="s">
        <v>46</v>
      </c>
      <c r="N162"/>
      <c r="O162"/>
      <c r="P162"/>
    </row>
    <row r="163" spans="1:16" x14ac:dyDescent="0.2">
      <c r="A163" s="15">
        <f t="shared" si="2"/>
        <v>162</v>
      </c>
      <c r="B163" t="s">
        <v>842</v>
      </c>
      <c r="C163" t="s">
        <v>873</v>
      </c>
      <c r="D163" t="s">
        <v>354</v>
      </c>
      <c r="E163">
        <v>20</v>
      </c>
      <c r="F163" t="s">
        <v>53</v>
      </c>
      <c r="G163" t="s">
        <v>874</v>
      </c>
      <c r="H163" t="s">
        <v>875</v>
      </c>
      <c r="I163" t="s">
        <v>65</v>
      </c>
      <c r="J163" t="s">
        <v>235</v>
      </c>
      <c r="K163" t="s">
        <v>876</v>
      </c>
      <c r="L163" t="s">
        <v>143</v>
      </c>
      <c r="M163" t="s">
        <v>68</v>
      </c>
      <c r="N163"/>
      <c r="O163"/>
      <c r="P163"/>
    </row>
    <row r="164" spans="1:16" x14ac:dyDescent="0.2">
      <c r="A164" s="15">
        <f t="shared" si="2"/>
        <v>163</v>
      </c>
      <c r="B164" t="s">
        <v>842</v>
      </c>
      <c r="C164" t="s">
        <v>877</v>
      </c>
      <c r="D164" t="s">
        <v>232</v>
      </c>
      <c r="E164">
        <v>20</v>
      </c>
      <c r="F164" t="s">
        <v>53</v>
      </c>
      <c r="G164" t="s">
        <v>874</v>
      </c>
      <c r="H164" t="s">
        <v>878</v>
      </c>
      <c r="I164" t="s">
        <v>65</v>
      </c>
      <c r="J164" t="s">
        <v>235</v>
      </c>
      <c r="K164" t="s">
        <v>879</v>
      </c>
      <c r="L164" t="s">
        <v>143</v>
      </c>
      <c r="M164" t="s">
        <v>68</v>
      </c>
      <c r="N164"/>
      <c r="O164"/>
      <c r="P164"/>
    </row>
    <row r="165" spans="1:16" x14ac:dyDescent="0.2">
      <c r="A165" s="15">
        <f t="shared" si="2"/>
        <v>164</v>
      </c>
      <c r="B165" t="s">
        <v>842</v>
      </c>
      <c r="C165" t="s">
        <v>880</v>
      </c>
      <c r="D165" t="s">
        <v>232</v>
      </c>
      <c r="E165">
        <v>20</v>
      </c>
      <c r="F165" t="s">
        <v>53</v>
      </c>
      <c r="G165" t="s">
        <v>874</v>
      </c>
      <c r="H165" t="s">
        <v>875</v>
      </c>
      <c r="I165" t="s">
        <v>65</v>
      </c>
      <c r="J165" t="s">
        <v>235</v>
      </c>
      <c r="K165" t="s">
        <v>881</v>
      </c>
      <c r="L165" t="s">
        <v>143</v>
      </c>
      <c r="M165" t="s">
        <v>68</v>
      </c>
      <c r="N165" t="s">
        <v>882</v>
      </c>
      <c r="O165" t="s">
        <v>90</v>
      </c>
      <c r="P165" t="s">
        <v>883</v>
      </c>
    </row>
    <row r="166" spans="1:16" x14ac:dyDescent="0.2">
      <c r="A166" s="15">
        <f t="shared" si="2"/>
        <v>165</v>
      </c>
      <c r="B166" t="s">
        <v>842</v>
      </c>
      <c r="C166" t="s">
        <v>884</v>
      </c>
      <c r="D166" t="s">
        <v>232</v>
      </c>
      <c r="E166">
        <v>20</v>
      </c>
      <c r="F166" t="s">
        <v>53</v>
      </c>
      <c r="G166" t="s">
        <v>874</v>
      </c>
      <c r="H166" t="s">
        <v>878</v>
      </c>
      <c r="I166" t="s">
        <v>65</v>
      </c>
      <c r="J166" t="s">
        <v>235</v>
      </c>
      <c r="K166" t="s">
        <v>879</v>
      </c>
      <c r="L166" t="s">
        <v>143</v>
      </c>
      <c r="M166" t="s">
        <v>68</v>
      </c>
      <c r="N166"/>
      <c r="O166"/>
      <c r="P166"/>
    </row>
    <row r="167" spans="1:16" x14ac:dyDescent="0.2">
      <c r="A167" s="15">
        <f t="shared" si="2"/>
        <v>166</v>
      </c>
      <c r="B167" t="s">
        <v>842</v>
      </c>
      <c r="C167" t="s">
        <v>885</v>
      </c>
      <c r="D167" t="s">
        <v>886</v>
      </c>
      <c r="E167">
        <v>1</v>
      </c>
      <c r="F167" t="s">
        <v>53</v>
      </c>
      <c r="G167" t="s">
        <v>887</v>
      </c>
      <c r="H167" t="s">
        <v>888</v>
      </c>
      <c r="I167" t="s">
        <v>65</v>
      </c>
      <c r="J167" t="s">
        <v>87</v>
      </c>
      <c r="K167" t="s">
        <v>889</v>
      </c>
      <c r="L167" t="s">
        <v>45</v>
      </c>
      <c r="M167" t="s">
        <v>68</v>
      </c>
      <c r="N167"/>
      <c r="O167"/>
      <c r="P167"/>
    </row>
    <row r="168" spans="1:16" x14ac:dyDescent="0.2">
      <c r="A168" s="15">
        <f t="shared" si="2"/>
        <v>167</v>
      </c>
      <c r="B168" t="s">
        <v>842</v>
      </c>
      <c r="C168" t="s">
        <v>890</v>
      </c>
      <c r="D168" t="s">
        <v>891</v>
      </c>
      <c r="E168">
        <v>8</v>
      </c>
      <c r="F168" t="s">
        <v>39</v>
      </c>
      <c r="G168" t="s">
        <v>40</v>
      </c>
      <c r="H168" t="s">
        <v>892</v>
      </c>
      <c r="I168" t="s">
        <v>65</v>
      </c>
      <c r="J168" t="s">
        <v>151</v>
      </c>
      <c r="K168" t="s">
        <v>893</v>
      </c>
      <c r="L168" t="s">
        <v>331</v>
      </c>
      <c r="M168" t="s">
        <v>68</v>
      </c>
      <c r="N168"/>
      <c r="O168"/>
      <c r="P168"/>
    </row>
    <row r="169" spans="1:16" x14ac:dyDescent="0.2">
      <c r="A169" s="15">
        <f t="shared" si="2"/>
        <v>168</v>
      </c>
      <c r="B169" t="s">
        <v>842</v>
      </c>
      <c r="C169" t="s">
        <v>894</v>
      </c>
      <c r="D169" t="s">
        <v>895</v>
      </c>
      <c r="E169">
        <v>5</v>
      </c>
      <c r="F169" t="s">
        <v>77</v>
      </c>
      <c r="G169" t="s">
        <v>280</v>
      </c>
      <c r="H169" t="s">
        <v>896</v>
      </c>
      <c r="I169" t="s">
        <v>42</v>
      </c>
      <c r="J169" t="s">
        <v>87</v>
      </c>
      <c r="K169" t="s">
        <v>897</v>
      </c>
      <c r="L169" t="s">
        <v>67</v>
      </c>
      <c r="M169" t="s">
        <v>68</v>
      </c>
      <c r="N169"/>
      <c r="O169"/>
      <c r="P169"/>
    </row>
    <row r="170" spans="1:16" x14ac:dyDescent="0.2">
      <c r="A170" s="15">
        <f t="shared" si="2"/>
        <v>169</v>
      </c>
      <c r="B170" t="s">
        <v>842</v>
      </c>
      <c r="C170" t="s">
        <v>898</v>
      </c>
      <c r="D170" t="s">
        <v>899</v>
      </c>
      <c r="E170">
        <v>1</v>
      </c>
      <c r="F170" t="s">
        <v>53</v>
      </c>
      <c r="G170" t="s">
        <v>503</v>
      </c>
      <c r="H170" t="s">
        <v>900</v>
      </c>
      <c r="I170" t="s">
        <v>65</v>
      </c>
      <c r="J170" t="s">
        <v>235</v>
      </c>
      <c r="K170" t="s">
        <v>901</v>
      </c>
      <c r="L170" t="s">
        <v>331</v>
      </c>
      <c r="M170" t="s">
        <v>106</v>
      </c>
      <c r="N170" t="s">
        <v>902</v>
      </c>
      <c r="O170" t="s">
        <v>859</v>
      </c>
      <c r="P170" t="s">
        <v>903</v>
      </c>
    </row>
    <row r="171" spans="1:16" x14ac:dyDescent="0.2">
      <c r="A171" s="15">
        <f t="shared" si="2"/>
        <v>170</v>
      </c>
      <c r="B171" t="s">
        <v>842</v>
      </c>
      <c r="C171" t="s">
        <v>904</v>
      </c>
      <c r="D171" t="s">
        <v>905</v>
      </c>
      <c r="E171">
        <v>1</v>
      </c>
      <c r="F171" t="s">
        <v>53</v>
      </c>
      <c r="G171" t="s">
        <v>906</v>
      </c>
      <c r="H171" t="s">
        <v>907</v>
      </c>
      <c r="I171" t="s">
        <v>65</v>
      </c>
      <c r="J171" t="s">
        <v>436</v>
      </c>
      <c r="K171" t="s">
        <v>908</v>
      </c>
      <c r="L171" t="s">
        <v>45</v>
      </c>
      <c r="M171" t="s">
        <v>68</v>
      </c>
      <c r="N171" t="s">
        <v>909</v>
      </c>
      <c r="O171" t="s">
        <v>48</v>
      </c>
      <c r="P171" t="s">
        <v>910</v>
      </c>
    </row>
    <row r="172" spans="1:16" x14ac:dyDescent="0.2">
      <c r="A172" s="15">
        <f t="shared" si="2"/>
        <v>171</v>
      </c>
      <c r="B172" t="s">
        <v>842</v>
      </c>
      <c r="C172" t="s">
        <v>911</v>
      </c>
      <c r="D172" t="s">
        <v>912</v>
      </c>
      <c r="E172">
        <v>2</v>
      </c>
      <c r="F172" t="s">
        <v>53</v>
      </c>
      <c r="G172" t="s">
        <v>715</v>
      </c>
      <c r="H172" t="s">
        <v>913</v>
      </c>
      <c r="I172" t="s">
        <v>635</v>
      </c>
      <c r="J172" t="s">
        <v>104</v>
      </c>
      <c r="K172" t="s">
        <v>914</v>
      </c>
      <c r="L172" t="s">
        <v>67</v>
      </c>
      <c r="M172" t="s">
        <v>46</v>
      </c>
      <c r="N172" t="s">
        <v>915</v>
      </c>
      <c r="O172" t="s">
        <v>98</v>
      </c>
      <c r="P172" t="s">
        <v>916</v>
      </c>
    </row>
    <row r="173" spans="1:16" x14ac:dyDescent="0.2">
      <c r="A173" s="15">
        <f t="shared" si="2"/>
        <v>172</v>
      </c>
      <c r="B173" t="s">
        <v>842</v>
      </c>
      <c r="C173" t="s">
        <v>917</v>
      </c>
      <c r="D173" t="s">
        <v>232</v>
      </c>
      <c r="E173">
        <v>10</v>
      </c>
      <c r="F173" t="s">
        <v>77</v>
      </c>
      <c r="G173" t="s">
        <v>102</v>
      </c>
      <c r="H173" t="s">
        <v>918</v>
      </c>
      <c r="I173" t="s">
        <v>65</v>
      </c>
      <c r="J173" t="s">
        <v>104</v>
      </c>
      <c r="K173" t="s">
        <v>919</v>
      </c>
      <c r="L173" t="s">
        <v>67</v>
      </c>
      <c r="M173" t="s">
        <v>106</v>
      </c>
      <c r="N173" t="s">
        <v>920</v>
      </c>
      <c r="O173" t="s">
        <v>90</v>
      </c>
      <c r="P173" t="s">
        <v>921</v>
      </c>
    </row>
    <row r="174" spans="1:16" x14ac:dyDescent="0.2">
      <c r="A174" s="15">
        <f t="shared" si="2"/>
        <v>173</v>
      </c>
      <c r="B174" t="s">
        <v>842</v>
      </c>
      <c r="C174" t="s">
        <v>922</v>
      </c>
      <c r="D174" t="s">
        <v>923</v>
      </c>
      <c r="E174">
        <v>5</v>
      </c>
      <c r="F174" t="s">
        <v>53</v>
      </c>
      <c r="G174" t="s">
        <v>102</v>
      </c>
      <c r="H174" t="s">
        <v>924</v>
      </c>
      <c r="I174" t="s">
        <v>42</v>
      </c>
      <c r="J174" t="s">
        <v>136</v>
      </c>
      <c r="K174" t="s">
        <v>925</v>
      </c>
      <c r="L174" t="s">
        <v>45</v>
      </c>
      <c r="M174" t="s">
        <v>46</v>
      </c>
      <c r="N174"/>
      <c r="O174"/>
      <c r="P174"/>
    </row>
    <row r="175" spans="1:16" x14ac:dyDescent="0.2">
      <c r="A175" s="15">
        <f t="shared" si="2"/>
        <v>174</v>
      </c>
      <c r="B175" t="s">
        <v>842</v>
      </c>
      <c r="C175" t="s">
        <v>926</v>
      </c>
      <c r="D175" t="s">
        <v>927</v>
      </c>
      <c r="E175">
        <v>6</v>
      </c>
      <c r="F175" t="s">
        <v>77</v>
      </c>
      <c r="G175" t="s">
        <v>243</v>
      </c>
      <c r="H175" t="s">
        <v>928</v>
      </c>
      <c r="I175" t="s">
        <v>65</v>
      </c>
      <c r="J175" t="s">
        <v>128</v>
      </c>
      <c r="K175" t="s">
        <v>929</v>
      </c>
      <c r="L175" t="s">
        <v>211</v>
      </c>
      <c r="M175" t="s">
        <v>68</v>
      </c>
      <c r="N175"/>
      <c r="O175"/>
      <c r="P175"/>
    </row>
    <row r="176" spans="1:16" x14ac:dyDescent="0.2">
      <c r="A176" s="15">
        <f t="shared" si="2"/>
        <v>175</v>
      </c>
      <c r="B176" t="s">
        <v>842</v>
      </c>
      <c r="C176" t="s">
        <v>930</v>
      </c>
      <c r="D176" t="s">
        <v>931</v>
      </c>
      <c r="E176">
        <v>22</v>
      </c>
      <c r="F176" t="s">
        <v>53</v>
      </c>
      <c r="G176" t="s">
        <v>455</v>
      </c>
      <c r="H176" t="s">
        <v>932</v>
      </c>
      <c r="I176" t="s">
        <v>228</v>
      </c>
      <c r="J176" t="s">
        <v>151</v>
      </c>
      <c r="K176" t="s">
        <v>933</v>
      </c>
      <c r="L176" t="s">
        <v>143</v>
      </c>
      <c r="M176" t="s">
        <v>106</v>
      </c>
      <c r="N176" t="s">
        <v>934</v>
      </c>
      <c r="O176" t="s">
        <v>98</v>
      </c>
      <c r="P176" t="s">
        <v>935</v>
      </c>
    </row>
    <row r="177" spans="1:16" x14ac:dyDescent="0.2">
      <c r="A177" s="15">
        <f t="shared" si="2"/>
        <v>176</v>
      </c>
      <c r="B177" t="s">
        <v>842</v>
      </c>
      <c r="C177" t="s">
        <v>936</v>
      </c>
      <c r="D177" t="s">
        <v>937</v>
      </c>
      <c r="E177">
        <v>30</v>
      </c>
      <c r="F177" t="s">
        <v>39</v>
      </c>
      <c r="G177" t="s">
        <v>938</v>
      </c>
      <c r="H177" t="s">
        <v>939</v>
      </c>
      <c r="I177" t="s">
        <v>42</v>
      </c>
      <c r="J177" t="s">
        <v>73</v>
      </c>
      <c r="K177" t="s">
        <v>940</v>
      </c>
      <c r="L177" t="s">
        <v>331</v>
      </c>
      <c r="M177" t="s">
        <v>379</v>
      </c>
      <c r="N177" t="s">
        <v>941</v>
      </c>
      <c r="O177" t="s">
        <v>48</v>
      </c>
      <c r="P177" t="s">
        <v>942</v>
      </c>
    </row>
    <row r="178" spans="1:16" x14ac:dyDescent="0.2">
      <c r="A178" s="15">
        <f t="shared" si="2"/>
        <v>177</v>
      </c>
      <c r="B178" t="s">
        <v>842</v>
      </c>
      <c r="C178" t="s">
        <v>943</v>
      </c>
      <c r="D178" t="s">
        <v>944</v>
      </c>
      <c r="E178">
        <v>10</v>
      </c>
      <c r="F178" t="s">
        <v>53</v>
      </c>
      <c r="G178" t="s">
        <v>40</v>
      </c>
      <c r="H178" t="s">
        <v>945</v>
      </c>
      <c r="I178" t="s">
        <v>228</v>
      </c>
      <c r="J178" t="s">
        <v>87</v>
      </c>
      <c r="K178" t="s">
        <v>946</v>
      </c>
      <c r="L178" t="s">
        <v>412</v>
      </c>
      <c r="M178" t="s">
        <v>139</v>
      </c>
      <c r="N178"/>
      <c r="O178"/>
      <c r="P178"/>
    </row>
    <row r="179" spans="1:16" x14ac:dyDescent="0.2">
      <c r="A179" s="15">
        <f t="shared" si="2"/>
        <v>178</v>
      </c>
      <c r="B179" t="s">
        <v>842</v>
      </c>
      <c r="C179" t="s">
        <v>947</v>
      </c>
      <c r="D179" t="s">
        <v>948</v>
      </c>
      <c r="E179">
        <v>10</v>
      </c>
      <c r="F179" t="s">
        <v>53</v>
      </c>
      <c r="G179" t="s">
        <v>432</v>
      </c>
      <c r="H179" t="s">
        <v>949</v>
      </c>
      <c r="I179" t="s">
        <v>65</v>
      </c>
      <c r="J179" t="s">
        <v>151</v>
      </c>
      <c r="K179" t="s">
        <v>950</v>
      </c>
      <c r="L179" t="s">
        <v>45</v>
      </c>
      <c r="M179" t="s">
        <v>68</v>
      </c>
      <c r="N179"/>
      <c r="O179"/>
      <c r="P179"/>
    </row>
    <row r="180" spans="1:16" x14ac:dyDescent="0.2">
      <c r="A180" s="15">
        <f t="shared" si="2"/>
        <v>179</v>
      </c>
      <c r="B180" t="s">
        <v>842</v>
      </c>
      <c r="C180" t="s">
        <v>951</v>
      </c>
      <c r="D180" t="s">
        <v>952</v>
      </c>
      <c r="E180">
        <v>20</v>
      </c>
      <c r="F180" t="s">
        <v>39</v>
      </c>
      <c r="G180" t="s">
        <v>479</v>
      </c>
      <c r="H180" t="s">
        <v>953</v>
      </c>
      <c r="I180" t="s">
        <v>65</v>
      </c>
      <c r="J180" t="s">
        <v>73</v>
      </c>
      <c r="K180" t="s">
        <v>954</v>
      </c>
      <c r="L180" t="s">
        <v>402</v>
      </c>
      <c r="M180" t="s">
        <v>68</v>
      </c>
      <c r="N180"/>
      <c r="O180"/>
      <c r="P180"/>
    </row>
    <row r="181" spans="1:16" x14ac:dyDescent="0.2">
      <c r="A181" s="15">
        <f t="shared" si="2"/>
        <v>180</v>
      </c>
      <c r="B181" t="s">
        <v>842</v>
      </c>
      <c r="C181" t="s">
        <v>955</v>
      </c>
      <c r="D181" t="s">
        <v>956</v>
      </c>
      <c r="E181">
        <v>20</v>
      </c>
      <c r="F181" t="s">
        <v>53</v>
      </c>
      <c r="G181" t="s">
        <v>78</v>
      </c>
      <c r="H181" t="s">
        <v>957</v>
      </c>
      <c r="I181" t="s">
        <v>635</v>
      </c>
      <c r="J181" t="s">
        <v>695</v>
      </c>
      <c r="K181" t="s">
        <v>958</v>
      </c>
      <c r="L181" t="s">
        <v>838</v>
      </c>
      <c r="M181" t="s">
        <v>379</v>
      </c>
      <c r="N181" t="s">
        <v>959</v>
      </c>
      <c r="O181" t="s">
        <v>780</v>
      </c>
      <c r="P181" t="s">
        <v>960</v>
      </c>
    </row>
    <row r="182" spans="1:16" x14ac:dyDescent="0.2">
      <c r="A182" s="15">
        <f t="shared" si="2"/>
        <v>181</v>
      </c>
      <c r="B182" t="s">
        <v>842</v>
      </c>
      <c r="C182" t="s">
        <v>961</v>
      </c>
      <c r="D182" t="s">
        <v>962</v>
      </c>
      <c r="E182">
        <v>1</v>
      </c>
      <c r="F182" t="s">
        <v>53</v>
      </c>
      <c r="G182" t="s">
        <v>769</v>
      </c>
      <c r="H182" t="s">
        <v>963</v>
      </c>
      <c r="I182" t="s">
        <v>42</v>
      </c>
      <c r="J182" t="s">
        <v>73</v>
      </c>
      <c r="K182" t="s">
        <v>964</v>
      </c>
      <c r="L182" t="s">
        <v>45</v>
      </c>
      <c r="M182" t="s">
        <v>106</v>
      </c>
      <c r="N182" t="s">
        <v>965</v>
      </c>
      <c r="O182" t="s">
        <v>840</v>
      </c>
      <c r="P182" t="s">
        <v>966</v>
      </c>
    </row>
    <row r="183" spans="1:16" x14ac:dyDescent="0.2">
      <c r="A183" s="15">
        <f t="shared" si="2"/>
        <v>182</v>
      </c>
      <c r="B183" t="s">
        <v>842</v>
      </c>
      <c r="C183" t="s">
        <v>967</v>
      </c>
      <c r="D183" t="s">
        <v>968</v>
      </c>
      <c r="E183">
        <v>13</v>
      </c>
      <c r="F183" t="s">
        <v>53</v>
      </c>
      <c r="G183" t="s">
        <v>409</v>
      </c>
      <c r="H183" t="s">
        <v>969</v>
      </c>
      <c r="I183" t="s">
        <v>42</v>
      </c>
      <c r="J183" t="s">
        <v>235</v>
      </c>
      <c r="K183" t="s">
        <v>970</v>
      </c>
      <c r="L183" t="s">
        <v>82</v>
      </c>
      <c r="M183" t="s">
        <v>139</v>
      </c>
      <c r="N183" t="s">
        <v>971</v>
      </c>
      <c r="O183" t="s">
        <v>90</v>
      </c>
      <c r="P183" t="s">
        <v>972</v>
      </c>
    </row>
    <row r="184" spans="1:16" x14ac:dyDescent="0.2">
      <c r="A184" s="15">
        <f t="shared" si="2"/>
        <v>183</v>
      </c>
      <c r="B184" t="s">
        <v>842</v>
      </c>
      <c r="C184" t="s">
        <v>973</v>
      </c>
      <c r="D184" t="s">
        <v>974</v>
      </c>
      <c r="E184">
        <v>6</v>
      </c>
      <c r="F184" t="s">
        <v>53</v>
      </c>
      <c r="G184" t="s">
        <v>409</v>
      </c>
      <c r="H184" t="s">
        <v>975</v>
      </c>
      <c r="I184" t="s">
        <v>42</v>
      </c>
      <c r="J184" t="s">
        <v>235</v>
      </c>
      <c r="K184" t="s">
        <v>976</v>
      </c>
      <c r="L184" t="s">
        <v>82</v>
      </c>
      <c r="M184" t="s">
        <v>139</v>
      </c>
      <c r="N184"/>
      <c r="O184"/>
      <c r="P184"/>
    </row>
    <row r="185" spans="1:16" x14ac:dyDescent="0.2">
      <c r="A185" s="15">
        <f t="shared" si="2"/>
        <v>184</v>
      </c>
      <c r="B185" t="s">
        <v>842</v>
      </c>
      <c r="C185" t="s">
        <v>977</v>
      </c>
      <c r="D185" t="s">
        <v>978</v>
      </c>
      <c r="E185">
        <v>60</v>
      </c>
      <c r="F185" t="s">
        <v>77</v>
      </c>
      <c r="G185" t="s">
        <v>479</v>
      </c>
      <c r="H185" t="s">
        <v>979</v>
      </c>
      <c r="I185" t="s">
        <v>56</v>
      </c>
      <c r="J185" t="s">
        <v>151</v>
      </c>
      <c r="K185" t="s">
        <v>980</v>
      </c>
      <c r="L185" t="s">
        <v>143</v>
      </c>
      <c r="M185" t="s">
        <v>68</v>
      </c>
      <c r="N185"/>
      <c r="O185"/>
      <c r="P185"/>
    </row>
    <row r="186" spans="1:16" x14ac:dyDescent="0.2">
      <c r="A186" s="15">
        <f t="shared" si="2"/>
        <v>185</v>
      </c>
      <c r="B186" t="s">
        <v>842</v>
      </c>
      <c r="C186" t="s">
        <v>981</v>
      </c>
      <c r="D186" t="s">
        <v>982</v>
      </c>
      <c r="E186">
        <v>7</v>
      </c>
      <c r="F186" t="s">
        <v>39</v>
      </c>
      <c r="G186" t="s">
        <v>102</v>
      </c>
      <c r="H186" t="s">
        <v>983</v>
      </c>
      <c r="I186" t="s">
        <v>56</v>
      </c>
      <c r="J186" t="s">
        <v>610</v>
      </c>
      <c r="K186" t="s">
        <v>984</v>
      </c>
      <c r="L186" t="s">
        <v>143</v>
      </c>
      <c r="M186" t="s">
        <v>68</v>
      </c>
      <c r="N186"/>
      <c r="O186"/>
      <c r="P186"/>
    </row>
    <row r="187" spans="1:16" x14ac:dyDescent="0.2">
      <c r="A187" s="15">
        <f t="shared" si="2"/>
        <v>186</v>
      </c>
      <c r="B187" t="s">
        <v>842</v>
      </c>
      <c r="C187" t="s">
        <v>985</v>
      </c>
      <c r="D187" t="s">
        <v>986</v>
      </c>
      <c r="E187">
        <v>19</v>
      </c>
      <c r="F187" t="s">
        <v>39</v>
      </c>
      <c r="G187" t="s">
        <v>769</v>
      </c>
      <c r="H187" t="s">
        <v>987</v>
      </c>
      <c r="I187" t="s">
        <v>65</v>
      </c>
      <c r="J187" t="s">
        <v>73</v>
      </c>
      <c r="K187" t="s">
        <v>988</v>
      </c>
      <c r="L187" t="s">
        <v>989</v>
      </c>
      <c r="M187" t="s">
        <v>46</v>
      </c>
      <c r="N187" t="s">
        <v>990</v>
      </c>
      <c r="O187" t="s">
        <v>780</v>
      </c>
      <c r="P187" t="s">
        <v>991</v>
      </c>
    </row>
    <row r="188" spans="1:16" x14ac:dyDescent="0.2">
      <c r="A188" s="15">
        <f t="shared" si="2"/>
        <v>187</v>
      </c>
      <c r="B188" t="s">
        <v>842</v>
      </c>
      <c r="C188" t="s">
        <v>992</v>
      </c>
      <c r="D188" t="s">
        <v>993</v>
      </c>
      <c r="E188">
        <v>20</v>
      </c>
      <c r="F188" t="s">
        <v>39</v>
      </c>
      <c r="G188" t="s">
        <v>769</v>
      </c>
      <c r="H188" t="s">
        <v>994</v>
      </c>
      <c r="I188" t="s">
        <v>635</v>
      </c>
      <c r="J188" t="s">
        <v>436</v>
      </c>
      <c r="K188" t="s">
        <v>995</v>
      </c>
      <c r="L188" t="s">
        <v>138</v>
      </c>
      <c r="M188" t="s">
        <v>68</v>
      </c>
      <c r="N188"/>
      <c r="O188"/>
      <c r="P188"/>
    </row>
    <row r="189" spans="1:16" x14ac:dyDescent="0.2">
      <c r="A189" s="15">
        <f t="shared" si="2"/>
        <v>188</v>
      </c>
      <c r="B189" t="s">
        <v>842</v>
      </c>
      <c r="C189" t="s">
        <v>996</v>
      </c>
      <c r="D189" t="s">
        <v>997</v>
      </c>
      <c r="E189">
        <v>1</v>
      </c>
      <c r="F189" t="s">
        <v>77</v>
      </c>
      <c r="G189" t="s">
        <v>102</v>
      </c>
      <c r="H189" t="s">
        <v>998</v>
      </c>
      <c r="I189" t="s">
        <v>65</v>
      </c>
      <c r="J189" t="s">
        <v>104</v>
      </c>
      <c r="K189" t="s">
        <v>999</v>
      </c>
      <c r="L189" t="s">
        <v>45</v>
      </c>
      <c r="M189" t="s">
        <v>68</v>
      </c>
      <c r="N189"/>
      <c r="O189"/>
      <c r="P189"/>
    </row>
    <row r="190" spans="1:16" x14ac:dyDescent="0.2">
      <c r="A190" s="15">
        <f t="shared" si="2"/>
        <v>189</v>
      </c>
      <c r="B190" t="s">
        <v>842</v>
      </c>
      <c r="C190" t="s">
        <v>1000</v>
      </c>
      <c r="D190" t="s">
        <v>1001</v>
      </c>
      <c r="E190">
        <v>1</v>
      </c>
      <c r="F190" t="s">
        <v>53</v>
      </c>
      <c r="G190" t="s">
        <v>78</v>
      </c>
      <c r="H190" t="s">
        <v>1002</v>
      </c>
      <c r="I190" t="s">
        <v>42</v>
      </c>
      <c r="J190" t="s">
        <v>799</v>
      </c>
      <c r="K190" t="s">
        <v>1003</v>
      </c>
      <c r="L190" t="s">
        <v>45</v>
      </c>
      <c r="M190" t="s">
        <v>139</v>
      </c>
      <c r="N190" t="s">
        <v>1004</v>
      </c>
      <c r="O190" t="s">
        <v>1005</v>
      </c>
      <c r="P190" t="s">
        <v>1006</v>
      </c>
    </row>
    <row r="191" spans="1:16" x14ac:dyDescent="0.2">
      <c r="A191" s="15">
        <f t="shared" si="2"/>
        <v>190</v>
      </c>
      <c r="B191" t="s">
        <v>842</v>
      </c>
      <c r="C191" t="s">
        <v>1007</v>
      </c>
      <c r="D191" t="s">
        <v>242</v>
      </c>
      <c r="E191">
        <v>1</v>
      </c>
      <c r="F191" t="s">
        <v>53</v>
      </c>
      <c r="G191" t="s">
        <v>1008</v>
      </c>
      <c r="H191" t="s">
        <v>1009</v>
      </c>
      <c r="I191" t="s">
        <v>228</v>
      </c>
      <c r="J191" t="s">
        <v>104</v>
      </c>
      <c r="K191" t="s">
        <v>1010</v>
      </c>
      <c r="L191" t="s">
        <v>721</v>
      </c>
      <c r="M191" t="s">
        <v>46</v>
      </c>
      <c r="N191"/>
      <c r="O191"/>
      <c r="P191"/>
    </row>
    <row r="192" spans="1:16" x14ac:dyDescent="0.2">
      <c r="A192" s="15">
        <f t="shared" si="2"/>
        <v>191</v>
      </c>
      <c r="B192" t="s">
        <v>842</v>
      </c>
      <c r="C192" t="s">
        <v>1011</v>
      </c>
      <c r="D192" t="s">
        <v>1012</v>
      </c>
      <c r="E192">
        <v>1</v>
      </c>
      <c r="F192" t="s">
        <v>53</v>
      </c>
      <c r="G192" t="s">
        <v>280</v>
      </c>
      <c r="H192" t="s">
        <v>1013</v>
      </c>
      <c r="I192" t="s">
        <v>65</v>
      </c>
      <c r="J192" t="s">
        <v>136</v>
      </c>
      <c r="K192" t="s">
        <v>73</v>
      </c>
      <c r="L192" t="s">
        <v>45</v>
      </c>
      <c r="M192" t="s">
        <v>106</v>
      </c>
      <c r="N192" t="s">
        <v>1014</v>
      </c>
      <c r="O192" t="s">
        <v>98</v>
      </c>
      <c r="P192" t="s">
        <v>1015</v>
      </c>
    </row>
    <row r="193" spans="1:16" x14ac:dyDescent="0.2">
      <c r="A193" s="15">
        <f t="shared" si="2"/>
        <v>192</v>
      </c>
      <c r="B193" t="s">
        <v>842</v>
      </c>
      <c r="C193" t="s">
        <v>1016</v>
      </c>
      <c r="D193" t="s">
        <v>232</v>
      </c>
      <c r="E193">
        <v>367</v>
      </c>
      <c r="F193" t="s">
        <v>77</v>
      </c>
      <c r="G193" t="s">
        <v>273</v>
      </c>
      <c r="H193" t="s">
        <v>1016</v>
      </c>
      <c r="I193" t="s">
        <v>42</v>
      </c>
      <c r="J193" t="s">
        <v>695</v>
      </c>
      <c r="K193" t="s">
        <v>1017</v>
      </c>
      <c r="L193" t="s">
        <v>45</v>
      </c>
      <c r="M193" t="s">
        <v>68</v>
      </c>
      <c r="N193" t="s">
        <v>396</v>
      </c>
      <c r="O193" t="s">
        <v>117</v>
      </c>
      <c r="P193" t="s">
        <v>397</v>
      </c>
    </row>
    <row r="194" spans="1:16" x14ac:dyDescent="0.2">
      <c r="A194" s="15">
        <f t="shared" si="2"/>
        <v>193</v>
      </c>
      <c r="B194" t="s">
        <v>842</v>
      </c>
      <c r="C194" t="s">
        <v>1018</v>
      </c>
      <c r="D194" t="s">
        <v>1019</v>
      </c>
      <c r="E194">
        <v>10</v>
      </c>
      <c r="F194" t="s">
        <v>53</v>
      </c>
      <c r="G194" t="s">
        <v>102</v>
      </c>
      <c r="H194" t="s">
        <v>1020</v>
      </c>
      <c r="I194" t="s">
        <v>65</v>
      </c>
      <c r="J194" t="s">
        <v>209</v>
      </c>
      <c r="K194" t="s">
        <v>1021</v>
      </c>
      <c r="L194" t="s">
        <v>211</v>
      </c>
      <c r="M194" t="s">
        <v>139</v>
      </c>
      <c r="N194"/>
      <c r="O194"/>
      <c r="P194"/>
    </row>
    <row r="195" spans="1:16" x14ac:dyDescent="0.2">
      <c r="A195" s="15">
        <f t="shared" ref="A195:A258" si="3">IF(C195&lt;&gt;"",ROW()-1,"")</f>
        <v>194</v>
      </c>
      <c r="B195" t="s">
        <v>842</v>
      </c>
      <c r="C195" t="s">
        <v>1022</v>
      </c>
      <c r="D195" t="s">
        <v>1023</v>
      </c>
      <c r="E195">
        <v>15</v>
      </c>
      <c r="F195" t="s">
        <v>53</v>
      </c>
      <c r="G195" t="s">
        <v>243</v>
      </c>
      <c r="H195" t="s">
        <v>1024</v>
      </c>
      <c r="I195" t="s">
        <v>65</v>
      </c>
      <c r="J195" t="s">
        <v>182</v>
      </c>
      <c r="K195" t="s">
        <v>1025</v>
      </c>
      <c r="L195" t="s">
        <v>45</v>
      </c>
      <c r="M195" t="s">
        <v>106</v>
      </c>
      <c r="N195"/>
      <c r="O195"/>
      <c r="P195"/>
    </row>
    <row r="196" spans="1:16" x14ac:dyDescent="0.2">
      <c r="A196" s="15">
        <f t="shared" si="3"/>
        <v>195</v>
      </c>
      <c r="B196" t="s">
        <v>842</v>
      </c>
      <c r="C196" t="s">
        <v>1026</v>
      </c>
      <c r="D196" t="s">
        <v>1027</v>
      </c>
      <c r="E196">
        <v>1</v>
      </c>
      <c r="F196" t="s">
        <v>53</v>
      </c>
      <c r="G196" t="s">
        <v>769</v>
      </c>
      <c r="H196" t="s">
        <v>1028</v>
      </c>
      <c r="I196" t="s">
        <v>42</v>
      </c>
      <c r="J196" t="s">
        <v>73</v>
      </c>
      <c r="K196" t="s">
        <v>1029</v>
      </c>
      <c r="L196" t="s">
        <v>45</v>
      </c>
      <c r="M196" t="s">
        <v>106</v>
      </c>
      <c r="N196" t="s">
        <v>1030</v>
      </c>
      <c r="O196" t="s">
        <v>98</v>
      </c>
      <c r="P196" t="s">
        <v>1031</v>
      </c>
    </row>
    <row r="197" spans="1:16" x14ac:dyDescent="0.2">
      <c r="A197" s="15">
        <f t="shared" si="3"/>
        <v>196</v>
      </c>
      <c r="B197" t="s">
        <v>842</v>
      </c>
      <c r="C197" t="s">
        <v>1032</v>
      </c>
      <c r="D197" t="s">
        <v>1033</v>
      </c>
      <c r="E197">
        <v>1</v>
      </c>
      <c r="F197" t="s">
        <v>53</v>
      </c>
      <c r="G197" t="s">
        <v>341</v>
      </c>
      <c r="H197" t="s">
        <v>1034</v>
      </c>
      <c r="I197" t="s">
        <v>65</v>
      </c>
      <c r="J197" t="s">
        <v>73</v>
      </c>
      <c r="K197" t="s">
        <v>1035</v>
      </c>
      <c r="L197" t="s">
        <v>82</v>
      </c>
      <c r="M197" t="s">
        <v>68</v>
      </c>
      <c r="N197"/>
      <c r="O197"/>
      <c r="P197"/>
    </row>
    <row r="198" spans="1:16" x14ac:dyDescent="0.2">
      <c r="A198" s="15">
        <f t="shared" si="3"/>
        <v>197</v>
      </c>
      <c r="B198" t="s">
        <v>842</v>
      </c>
      <c r="C198" t="s">
        <v>1036</v>
      </c>
      <c r="D198" t="s">
        <v>1037</v>
      </c>
      <c r="E198">
        <v>1</v>
      </c>
      <c r="F198" t="s">
        <v>53</v>
      </c>
      <c r="G198" t="s">
        <v>1038</v>
      </c>
      <c r="H198" t="s">
        <v>1039</v>
      </c>
      <c r="I198" t="s">
        <v>42</v>
      </c>
      <c r="J198" t="s">
        <v>235</v>
      </c>
      <c r="K198" t="s">
        <v>1040</v>
      </c>
      <c r="L198" t="s">
        <v>67</v>
      </c>
      <c r="M198" t="s">
        <v>106</v>
      </c>
      <c r="N198" t="s">
        <v>1041</v>
      </c>
      <c r="O198" t="s">
        <v>173</v>
      </c>
      <c r="P198" t="s">
        <v>1042</v>
      </c>
    </row>
    <row r="199" spans="1:16" x14ac:dyDescent="0.2">
      <c r="A199" s="15">
        <f t="shared" si="3"/>
        <v>198</v>
      </c>
      <c r="B199" t="s">
        <v>842</v>
      </c>
      <c r="C199" t="s">
        <v>1043</v>
      </c>
      <c r="D199" t="s">
        <v>1044</v>
      </c>
      <c r="E199">
        <v>5</v>
      </c>
      <c r="F199" t="s">
        <v>53</v>
      </c>
      <c r="G199" t="s">
        <v>376</v>
      </c>
      <c r="H199" t="s">
        <v>1045</v>
      </c>
      <c r="I199" t="s">
        <v>228</v>
      </c>
      <c r="J199" t="s">
        <v>235</v>
      </c>
      <c r="K199" t="s">
        <v>1046</v>
      </c>
      <c r="L199" t="s">
        <v>45</v>
      </c>
      <c r="M199" t="s">
        <v>46</v>
      </c>
      <c r="N199" t="s">
        <v>1047</v>
      </c>
      <c r="O199" t="s">
        <v>108</v>
      </c>
      <c r="P199" t="s">
        <v>1048</v>
      </c>
    </row>
    <row r="200" spans="1:16" x14ac:dyDescent="0.2">
      <c r="A200" s="15">
        <f t="shared" si="3"/>
        <v>199</v>
      </c>
      <c r="B200" t="s">
        <v>842</v>
      </c>
      <c r="C200" t="s">
        <v>1049</v>
      </c>
      <c r="D200" t="s">
        <v>1050</v>
      </c>
      <c r="E200">
        <v>5</v>
      </c>
      <c r="F200" t="s">
        <v>39</v>
      </c>
      <c r="G200" t="s">
        <v>40</v>
      </c>
      <c r="H200" t="s">
        <v>1051</v>
      </c>
      <c r="I200" t="s">
        <v>65</v>
      </c>
      <c r="J200" t="s">
        <v>136</v>
      </c>
      <c r="K200" t="s">
        <v>1052</v>
      </c>
      <c r="L200" t="s">
        <v>45</v>
      </c>
      <c r="M200" t="s">
        <v>139</v>
      </c>
      <c r="N200" t="s">
        <v>1053</v>
      </c>
      <c r="O200" t="s">
        <v>173</v>
      </c>
      <c r="P200" t="s">
        <v>1054</v>
      </c>
    </row>
    <row r="201" spans="1:16" x14ac:dyDescent="0.2">
      <c r="A201" s="15">
        <f t="shared" si="3"/>
        <v>200</v>
      </c>
      <c r="B201" t="s">
        <v>842</v>
      </c>
      <c r="C201" t="s">
        <v>1055</v>
      </c>
      <c r="D201" t="s">
        <v>232</v>
      </c>
      <c r="E201">
        <v>7</v>
      </c>
      <c r="F201" t="s">
        <v>53</v>
      </c>
      <c r="G201" t="s">
        <v>1038</v>
      </c>
      <c r="H201" t="s">
        <v>599</v>
      </c>
      <c r="I201" t="s">
        <v>42</v>
      </c>
      <c r="J201" t="s">
        <v>57</v>
      </c>
      <c r="K201" t="s">
        <v>1056</v>
      </c>
      <c r="L201" t="s">
        <v>45</v>
      </c>
      <c r="M201" t="s">
        <v>106</v>
      </c>
      <c r="N201"/>
      <c r="O201"/>
      <c r="P201"/>
    </row>
    <row r="202" spans="1:16" x14ac:dyDescent="0.2">
      <c r="A202" s="15">
        <f t="shared" si="3"/>
        <v>201</v>
      </c>
      <c r="B202" t="s">
        <v>842</v>
      </c>
      <c r="C202" t="s">
        <v>1057</v>
      </c>
      <c r="D202" t="s">
        <v>1058</v>
      </c>
      <c r="E202">
        <v>400</v>
      </c>
      <c r="F202" t="s">
        <v>53</v>
      </c>
      <c r="G202" t="s">
        <v>468</v>
      </c>
      <c r="H202" t="s">
        <v>1059</v>
      </c>
      <c r="I202" t="s">
        <v>65</v>
      </c>
      <c r="J202" t="s">
        <v>87</v>
      </c>
      <c r="K202" t="s">
        <v>1060</v>
      </c>
      <c r="L202" t="s">
        <v>82</v>
      </c>
      <c r="M202" t="s">
        <v>68</v>
      </c>
      <c r="N202" t="s">
        <v>1061</v>
      </c>
      <c r="O202" t="s">
        <v>90</v>
      </c>
      <c r="P202" t="s">
        <v>1062</v>
      </c>
    </row>
    <row r="203" spans="1:16" x14ac:dyDescent="0.2">
      <c r="A203" s="15">
        <f t="shared" si="3"/>
        <v>202</v>
      </c>
      <c r="B203" t="s">
        <v>842</v>
      </c>
      <c r="C203" t="s">
        <v>1063</v>
      </c>
      <c r="D203" t="s">
        <v>1064</v>
      </c>
      <c r="E203">
        <v>15</v>
      </c>
      <c r="F203" t="s">
        <v>53</v>
      </c>
      <c r="G203" t="s">
        <v>280</v>
      </c>
      <c r="H203" t="s">
        <v>1065</v>
      </c>
      <c r="I203" t="s">
        <v>65</v>
      </c>
      <c r="J203" t="s">
        <v>151</v>
      </c>
      <c r="K203" t="s">
        <v>1066</v>
      </c>
      <c r="L203" t="s">
        <v>82</v>
      </c>
      <c r="M203" t="s">
        <v>68</v>
      </c>
      <c r="N203"/>
      <c r="O203"/>
      <c r="P203"/>
    </row>
    <row r="204" spans="1:16" x14ac:dyDescent="0.2">
      <c r="A204" s="15">
        <f t="shared" si="3"/>
        <v>203</v>
      </c>
      <c r="B204" t="s">
        <v>842</v>
      </c>
      <c r="C204" t="s">
        <v>1067</v>
      </c>
      <c r="D204" t="s">
        <v>1068</v>
      </c>
      <c r="E204">
        <v>2000</v>
      </c>
      <c r="F204" t="s">
        <v>77</v>
      </c>
      <c r="G204" t="s">
        <v>1069</v>
      </c>
      <c r="H204" t="s">
        <v>1070</v>
      </c>
      <c r="I204" t="s">
        <v>65</v>
      </c>
      <c r="J204" t="s">
        <v>151</v>
      </c>
      <c r="K204" t="s">
        <v>1071</v>
      </c>
      <c r="L204" t="s">
        <v>45</v>
      </c>
      <c r="M204" t="s">
        <v>68</v>
      </c>
      <c r="N204" t="s">
        <v>1072</v>
      </c>
      <c r="O204" t="s">
        <v>48</v>
      </c>
      <c r="P204" t="s">
        <v>1073</v>
      </c>
    </row>
    <row r="205" spans="1:16" x14ac:dyDescent="0.2">
      <c r="A205" s="15">
        <f t="shared" si="3"/>
        <v>204</v>
      </c>
      <c r="B205" t="s">
        <v>842</v>
      </c>
      <c r="C205" t="s">
        <v>1074</v>
      </c>
      <c r="D205" t="s">
        <v>1075</v>
      </c>
      <c r="E205">
        <v>6</v>
      </c>
      <c r="F205" t="s">
        <v>53</v>
      </c>
      <c r="G205" t="s">
        <v>479</v>
      </c>
      <c r="H205" t="s">
        <v>1076</v>
      </c>
      <c r="I205" t="s">
        <v>42</v>
      </c>
      <c r="J205" t="s">
        <v>87</v>
      </c>
      <c r="K205" t="s">
        <v>1077</v>
      </c>
      <c r="L205" t="s">
        <v>143</v>
      </c>
      <c r="M205" t="s">
        <v>68</v>
      </c>
      <c r="N205"/>
      <c r="O205"/>
      <c r="P205"/>
    </row>
    <row r="206" spans="1:16" x14ac:dyDescent="0.2">
      <c r="A206" s="15">
        <f t="shared" si="3"/>
        <v>205</v>
      </c>
      <c r="B206" t="s">
        <v>842</v>
      </c>
      <c r="C206" t="s">
        <v>1078</v>
      </c>
      <c r="D206" t="s">
        <v>1079</v>
      </c>
      <c r="E206">
        <v>1</v>
      </c>
      <c r="F206" t="s">
        <v>77</v>
      </c>
      <c r="G206" t="s">
        <v>280</v>
      </c>
      <c r="H206" t="s">
        <v>1080</v>
      </c>
      <c r="I206" t="s">
        <v>228</v>
      </c>
      <c r="J206" t="s">
        <v>151</v>
      </c>
      <c r="K206" t="s">
        <v>1081</v>
      </c>
      <c r="L206" t="s">
        <v>45</v>
      </c>
      <c r="M206" t="s">
        <v>68</v>
      </c>
      <c r="N206"/>
      <c r="O206"/>
      <c r="P206"/>
    </row>
    <row r="207" spans="1:16" x14ac:dyDescent="0.2">
      <c r="A207" s="15">
        <f t="shared" si="3"/>
        <v>206</v>
      </c>
      <c r="B207" t="s">
        <v>842</v>
      </c>
      <c r="C207" t="s">
        <v>1082</v>
      </c>
      <c r="D207" t="s">
        <v>1079</v>
      </c>
      <c r="E207">
        <v>1</v>
      </c>
      <c r="F207" t="s">
        <v>53</v>
      </c>
      <c r="G207" t="s">
        <v>280</v>
      </c>
      <c r="H207" t="s">
        <v>599</v>
      </c>
      <c r="I207" t="s">
        <v>65</v>
      </c>
      <c r="J207" t="s">
        <v>604</v>
      </c>
      <c r="K207" t="s">
        <v>1083</v>
      </c>
      <c r="L207" t="s">
        <v>45</v>
      </c>
      <c r="M207" t="s">
        <v>68</v>
      </c>
      <c r="N207" t="s">
        <v>1084</v>
      </c>
      <c r="O207" t="s">
        <v>98</v>
      </c>
      <c r="P207" t="s">
        <v>1085</v>
      </c>
    </row>
    <row r="208" spans="1:16" x14ac:dyDescent="0.2">
      <c r="A208" s="15">
        <f t="shared" si="3"/>
        <v>207</v>
      </c>
      <c r="B208" t="s">
        <v>842</v>
      </c>
      <c r="C208" t="s">
        <v>1086</v>
      </c>
      <c r="D208" t="s">
        <v>1075</v>
      </c>
      <c r="E208">
        <v>6</v>
      </c>
      <c r="F208" t="s">
        <v>39</v>
      </c>
      <c r="G208" t="s">
        <v>102</v>
      </c>
      <c r="H208" t="s">
        <v>1087</v>
      </c>
      <c r="I208" t="s">
        <v>42</v>
      </c>
      <c r="J208" t="s">
        <v>1088</v>
      </c>
      <c r="K208" t="s">
        <v>1089</v>
      </c>
      <c r="L208" t="s">
        <v>143</v>
      </c>
      <c r="M208" t="s">
        <v>68</v>
      </c>
      <c r="N208"/>
      <c r="O208"/>
      <c r="P208"/>
    </row>
    <row r="209" spans="1:16" x14ac:dyDescent="0.2">
      <c r="A209" s="15">
        <f t="shared" si="3"/>
        <v>208</v>
      </c>
      <c r="B209" t="s">
        <v>1090</v>
      </c>
      <c r="C209" t="s">
        <v>1091</v>
      </c>
      <c r="D209" t="s">
        <v>1092</v>
      </c>
      <c r="E209">
        <v>5</v>
      </c>
      <c r="F209" t="s">
        <v>53</v>
      </c>
      <c r="G209" t="s">
        <v>1093</v>
      </c>
      <c r="H209" t="s">
        <v>1094</v>
      </c>
      <c r="I209" t="s">
        <v>65</v>
      </c>
      <c r="J209" t="s">
        <v>151</v>
      </c>
      <c r="K209" t="s">
        <v>1095</v>
      </c>
      <c r="L209" t="s">
        <v>45</v>
      </c>
      <c r="M209" t="s">
        <v>68</v>
      </c>
      <c r="N209"/>
      <c r="O209"/>
      <c r="P209"/>
    </row>
    <row r="210" spans="1:16" x14ac:dyDescent="0.2">
      <c r="A210" s="15">
        <f t="shared" si="3"/>
        <v>209</v>
      </c>
      <c r="B210" t="s">
        <v>1090</v>
      </c>
      <c r="C210" t="s">
        <v>1096</v>
      </c>
      <c r="D210" t="s">
        <v>1097</v>
      </c>
      <c r="E210">
        <v>5</v>
      </c>
      <c r="F210" t="s">
        <v>53</v>
      </c>
      <c r="G210" t="s">
        <v>1098</v>
      </c>
      <c r="H210" t="s">
        <v>1099</v>
      </c>
      <c r="I210" t="s">
        <v>65</v>
      </c>
      <c r="J210" t="s">
        <v>128</v>
      </c>
      <c r="K210" t="s">
        <v>1100</v>
      </c>
      <c r="L210" t="s">
        <v>471</v>
      </c>
      <c r="M210" t="s">
        <v>471</v>
      </c>
      <c r="N210"/>
      <c r="O210"/>
      <c r="P210"/>
    </row>
    <row r="211" spans="1:16" x14ac:dyDescent="0.2">
      <c r="A211" s="15">
        <f t="shared" si="3"/>
        <v>210</v>
      </c>
      <c r="B211" t="s">
        <v>1090</v>
      </c>
      <c r="C211" t="s">
        <v>1101</v>
      </c>
      <c r="D211" t="s">
        <v>1102</v>
      </c>
      <c r="E211">
        <v>4</v>
      </c>
      <c r="F211" t="s">
        <v>77</v>
      </c>
      <c r="G211" t="s">
        <v>1008</v>
      </c>
      <c r="H211" t="s">
        <v>1103</v>
      </c>
      <c r="I211" t="s">
        <v>65</v>
      </c>
      <c r="J211" t="s">
        <v>799</v>
      </c>
      <c r="K211" t="s">
        <v>1104</v>
      </c>
      <c r="L211" t="s">
        <v>82</v>
      </c>
      <c r="M211" t="s">
        <v>68</v>
      </c>
      <c r="N211"/>
      <c r="O211"/>
      <c r="P211"/>
    </row>
    <row r="212" spans="1:16" x14ac:dyDescent="0.2">
      <c r="A212" s="15">
        <f t="shared" si="3"/>
        <v>211</v>
      </c>
      <c r="B212" t="s">
        <v>1090</v>
      </c>
      <c r="C212" t="s">
        <v>1105</v>
      </c>
      <c r="D212" t="s">
        <v>1106</v>
      </c>
      <c r="E212">
        <v>4</v>
      </c>
      <c r="F212" t="s">
        <v>77</v>
      </c>
      <c r="G212" t="s">
        <v>479</v>
      </c>
      <c r="H212" t="s">
        <v>1107</v>
      </c>
      <c r="I212" t="s">
        <v>65</v>
      </c>
      <c r="J212" t="s">
        <v>104</v>
      </c>
      <c r="K212" t="s">
        <v>1108</v>
      </c>
      <c r="L212" t="s">
        <v>45</v>
      </c>
      <c r="M212" t="s">
        <v>68</v>
      </c>
      <c r="N212"/>
      <c r="O212"/>
      <c r="P212"/>
    </row>
    <row r="213" spans="1:16" x14ac:dyDescent="0.2">
      <c r="A213" s="15">
        <f t="shared" si="3"/>
        <v>212</v>
      </c>
      <c r="B213" t="s">
        <v>1090</v>
      </c>
      <c r="C213" t="s">
        <v>1109</v>
      </c>
      <c r="D213" t="s">
        <v>1110</v>
      </c>
      <c r="E213">
        <v>5</v>
      </c>
      <c r="F213" t="s">
        <v>53</v>
      </c>
      <c r="G213" t="s">
        <v>938</v>
      </c>
      <c r="H213" t="s">
        <v>1111</v>
      </c>
      <c r="I213" t="s">
        <v>635</v>
      </c>
      <c r="J213" t="s">
        <v>136</v>
      </c>
      <c r="K213" t="s">
        <v>1112</v>
      </c>
      <c r="L213" t="s">
        <v>143</v>
      </c>
      <c r="M213" t="s">
        <v>106</v>
      </c>
      <c r="N213"/>
      <c r="O213"/>
      <c r="P213"/>
    </row>
    <row r="214" spans="1:16" x14ac:dyDescent="0.2">
      <c r="A214" s="15">
        <f t="shared" si="3"/>
        <v>213</v>
      </c>
      <c r="B214" t="s">
        <v>1090</v>
      </c>
      <c r="C214" t="s">
        <v>1113</v>
      </c>
      <c r="D214" t="s">
        <v>1114</v>
      </c>
      <c r="E214">
        <v>1</v>
      </c>
      <c r="F214" t="s">
        <v>53</v>
      </c>
      <c r="G214" t="s">
        <v>874</v>
      </c>
      <c r="H214" t="s">
        <v>1115</v>
      </c>
      <c r="I214" t="s">
        <v>42</v>
      </c>
      <c r="J214" t="s">
        <v>1116</v>
      </c>
      <c r="K214" t="s">
        <v>1117</v>
      </c>
      <c r="L214" t="s">
        <v>471</v>
      </c>
      <c r="M214" t="s">
        <v>471</v>
      </c>
      <c r="N214"/>
      <c r="O214"/>
      <c r="P214"/>
    </row>
    <row r="215" spans="1:16" x14ac:dyDescent="0.2">
      <c r="A215" s="15">
        <f t="shared" si="3"/>
        <v>214</v>
      </c>
      <c r="B215" t="s">
        <v>1090</v>
      </c>
      <c r="C215" t="s">
        <v>1118</v>
      </c>
      <c r="D215" t="s">
        <v>1119</v>
      </c>
      <c r="E215">
        <v>5</v>
      </c>
      <c r="F215" t="s">
        <v>53</v>
      </c>
      <c r="G215" t="s">
        <v>102</v>
      </c>
      <c r="H215" t="s">
        <v>1120</v>
      </c>
      <c r="I215" t="s">
        <v>42</v>
      </c>
      <c r="J215" t="s">
        <v>229</v>
      </c>
      <c r="K215" t="s">
        <v>1121</v>
      </c>
      <c r="L215" t="s">
        <v>45</v>
      </c>
      <c r="M215" t="s">
        <v>106</v>
      </c>
      <c r="N215"/>
      <c r="O215"/>
      <c r="P215"/>
    </row>
    <row r="216" spans="1:16" x14ac:dyDescent="0.2">
      <c r="A216" s="15">
        <f t="shared" si="3"/>
        <v>215</v>
      </c>
      <c r="B216" t="s">
        <v>1090</v>
      </c>
      <c r="C216" t="s">
        <v>1122</v>
      </c>
      <c r="D216" t="s">
        <v>1123</v>
      </c>
      <c r="E216">
        <v>4</v>
      </c>
      <c r="F216" t="s">
        <v>53</v>
      </c>
      <c r="G216" t="s">
        <v>1008</v>
      </c>
      <c r="H216" t="s">
        <v>1124</v>
      </c>
      <c r="I216" t="s">
        <v>65</v>
      </c>
      <c r="J216" t="s">
        <v>151</v>
      </c>
      <c r="K216" t="s">
        <v>1125</v>
      </c>
      <c r="L216" t="s">
        <v>471</v>
      </c>
      <c r="M216" t="s">
        <v>471</v>
      </c>
      <c r="N216"/>
      <c r="O216"/>
      <c r="P216"/>
    </row>
    <row r="217" spans="1:16" x14ac:dyDescent="0.2">
      <c r="A217" s="15">
        <f t="shared" si="3"/>
        <v>216</v>
      </c>
      <c r="B217" t="s">
        <v>1090</v>
      </c>
      <c r="C217" t="s">
        <v>1126</v>
      </c>
      <c r="D217" t="s">
        <v>1127</v>
      </c>
      <c r="E217">
        <v>4</v>
      </c>
      <c r="F217" t="s">
        <v>77</v>
      </c>
      <c r="G217" t="s">
        <v>1128</v>
      </c>
      <c r="H217" t="s">
        <v>1129</v>
      </c>
      <c r="I217" t="s">
        <v>65</v>
      </c>
      <c r="J217" t="s">
        <v>73</v>
      </c>
      <c r="K217" t="s">
        <v>1130</v>
      </c>
      <c r="L217" t="s">
        <v>45</v>
      </c>
      <c r="M217" t="s">
        <v>68</v>
      </c>
      <c r="N217"/>
      <c r="O217"/>
      <c r="P217"/>
    </row>
    <row r="218" spans="1:16" x14ac:dyDescent="0.2">
      <c r="A218" s="15">
        <f t="shared" si="3"/>
        <v>217</v>
      </c>
      <c r="B218" t="s">
        <v>1090</v>
      </c>
      <c r="C218" t="s">
        <v>1131</v>
      </c>
      <c r="D218" t="s">
        <v>1132</v>
      </c>
      <c r="E218">
        <v>1</v>
      </c>
      <c r="F218" t="s">
        <v>53</v>
      </c>
      <c r="G218" t="s">
        <v>589</v>
      </c>
      <c r="H218" t="s">
        <v>1133</v>
      </c>
      <c r="I218" t="s">
        <v>42</v>
      </c>
      <c r="J218" t="s">
        <v>1134</v>
      </c>
      <c r="K218" t="s">
        <v>1135</v>
      </c>
      <c r="L218" t="s">
        <v>471</v>
      </c>
      <c r="M218" t="s">
        <v>471</v>
      </c>
      <c r="N218"/>
      <c r="O218"/>
      <c r="P218"/>
    </row>
    <row r="219" spans="1:16" x14ac:dyDescent="0.2">
      <c r="A219" s="15">
        <f t="shared" si="3"/>
        <v>218</v>
      </c>
      <c r="B219" t="s">
        <v>1090</v>
      </c>
      <c r="C219" t="s">
        <v>1136</v>
      </c>
      <c r="D219" t="s">
        <v>1137</v>
      </c>
      <c r="E219">
        <v>6</v>
      </c>
      <c r="F219" t="s">
        <v>157</v>
      </c>
      <c r="G219" t="s">
        <v>1138</v>
      </c>
      <c r="H219" t="s">
        <v>1139</v>
      </c>
      <c r="I219" t="s">
        <v>65</v>
      </c>
      <c r="J219" t="s">
        <v>73</v>
      </c>
      <c r="K219" t="s">
        <v>1140</v>
      </c>
      <c r="L219" t="s">
        <v>82</v>
      </c>
      <c r="M219" t="s">
        <v>139</v>
      </c>
      <c r="N219"/>
      <c r="O219"/>
      <c r="P219"/>
    </row>
    <row r="220" spans="1:16" x14ac:dyDescent="0.2">
      <c r="A220" s="15">
        <f t="shared" si="3"/>
        <v>219</v>
      </c>
      <c r="B220" t="s">
        <v>1090</v>
      </c>
      <c r="C220" t="s">
        <v>1141</v>
      </c>
      <c r="D220" t="s">
        <v>1142</v>
      </c>
      <c r="E220">
        <v>6</v>
      </c>
      <c r="F220" t="s">
        <v>53</v>
      </c>
      <c r="G220" t="s">
        <v>589</v>
      </c>
      <c r="H220" t="s">
        <v>1143</v>
      </c>
      <c r="I220" t="s">
        <v>65</v>
      </c>
      <c r="J220" t="s">
        <v>104</v>
      </c>
      <c r="K220" t="s">
        <v>1144</v>
      </c>
      <c r="L220" t="s">
        <v>45</v>
      </c>
      <c r="M220" t="s">
        <v>68</v>
      </c>
      <c r="N220"/>
      <c r="O220"/>
      <c r="P220"/>
    </row>
    <row r="221" spans="1:16" x14ac:dyDescent="0.2">
      <c r="A221" s="15">
        <f t="shared" si="3"/>
        <v>220</v>
      </c>
      <c r="B221" t="s">
        <v>1090</v>
      </c>
      <c r="C221" t="s">
        <v>1145</v>
      </c>
      <c r="D221" t="s">
        <v>1146</v>
      </c>
      <c r="E221">
        <v>30</v>
      </c>
      <c r="F221" t="s">
        <v>53</v>
      </c>
      <c r="G221" t="s">
        <v>273</v>
      </c>
      <c r="H221" t="s">
        <v>1147</v>
      </c>
      <c r="I221" t="s">
        <v>42</v>
      </c>
      <c r="J221" t="s">
        <v>136</v>
      </c>
      <c r="K221" t="s">
        <v>1148</v>
      </c>
      <c r="L221" t="s">
        <v>471</v>
      </c>
      <c r="M221" t="s">
        <v>471</v>
      </c>
      <c r="N221"/>
      <c r="O221"/>
      <c r="P221"/>
    </row>
    <row r="222" spans="1:16" x14ac:dyDescent="0.2">
      <c r="A222" s="15">
        <f t="shared" si="3"/>
        <v>221</v>
      </c>
      <c r="B222" t="s">
        <v>1149</v>
      </c>
      <c r="C222" t="s">
        <v>1150</v>
      </c>
      <c r="D222" t="s">
        <v>1151</v>
      </c>
      <c r="E222">
        <v>4</v>
      </c>
      <c r="F222" t="s">
        <v>77</v>
      </c>
      <c r="G222" t="s">
        <v>78</v>
      </c>
      <c r="H222" t="s">
        <v>1152</v>
      </c>
      <c r="I222" t="s">
        <v>65</v>
      </c>
      <c r="J222" t="s">
        <v>136</v>
      </c>
      <c r="K222" t="s">
        <v>1153</v>
      </c>
      <c r="L222" t="s">
        <v>402</v>
      </c>
      <c r="M222" t="s">
        <v>68</v>
      </c>
      <c r="N222" t="s">
        <v>1154</v>
      </c>
      <c r="O222" t="s">
        <v>1155</v>
      </c>
      <c r="P222" t="s">
        <v>1156</v>
      </c>
    </row>
    <row r="223" spans="1:16" x14ac:dyDescent="0.2">
      <c r="A223" s="15">
        <f t="shared" si="3"/>
        <v>222</v>
      </c>
      <c r="B223" t="s">
        <v>1149</v>
      </c>
      <c r="C223" t="s">
        <v>1157</v>
      </c>
      <c r="D223" t="s">
        <v>1158</v>
      </c>
      <c r="E223">
        <v>10</v>
      </c>
      <c r="F223" t="s">
        <v>77</v>
      </c>
      <c r="G223" t="s">
        <v>287</v>
      </c>
      <c r="H223" t="s">
        <v>1159</v>
      </c>
      <c r="I223" t="s">
        <v>65</v>
      </c>
      <c r="J223" t="s">
        <v>73</v>
      </c>
      <c r="K223" t="s">
        <v>1160</v>
      </c>
      <c r="L223" t="s">
        <v>45</v>
      </c>
      <c r="M223" t="s">
        <v>139</v>
      </c>
      <c r="N223" t="s">
        <v>1161</v>
      </c>
      <c r="O223" t="s">
        <v>98</v>
      </c>
      <c r="P223" t="s">
        <v>1162</v>
      </c>
    </row>
    <row r="224" spans="1:16" x14ac:dyDescent="0.2">
      <c r="A224" s="15">
        <f t="shared" si="3"/>
        <v>223</v>
      </c>
      <c r="B224" t="s">
        <v>1149</v>
      </c>
      <c r="C224" t="s">
        <v>1163</v>
      </c>
      <c r="D224" t="s">
        <v>1164</v>
      </c>
      <c r="E224">
        <v>1</v>
      </c>
      <c r="F224" t="s">
        <v>53</v>
      </c>
      <c r="G224" t="s">
        <v>589</v>
      </c>
      <c r="H224" t="s">
        <v>1165</v>
      </c>
      <c r="I224" t="s">
        <v>635</v>
      </c>
      <c r="J224" t="s">
        <v>128</v>
      </c>
      <c r="K224" t="s">
        <v>1166</v>
      </c>
      <c r="L224" t="s">
        <v>721</v>
      </c>
      <c r="M224" t="s">
        <v>106</v>
      </c>
      <c r="N224"/>
      <c r="O224"/>
      <c r="P224"/>
    </row>
    <row r="225" spans="1:16" x14ac:dyDescent="0.2">
      <c r="A225" s="15">
        <f t="shared" si="3"/>
        <v>224</v>
      </c>
      <c r="B225" t="s">
        <v>1149</v>
      </c>
      <c r="C225" t="s">
        <v>1167</v>
      </c>
      <c r="D225" t="s">
        <v>1168</v>
      </c>
      <c r="E225">
        <v>2</v>
      </c>
      <c r="F225" t="s">
        <v>77</v>
      </c>
      <c r="G225" t="s">
        <v>715</v>
      </c>
      <c r="H225" t="s">
        <v>1169</v>
      </c>
      <c r="I225" t="s">
        <v>65</v>
      </c>
      <c r="J225" t="s">
        <v>151</v>
      </c>
      <c r="K225" t="s">
        <v>1170</v>
      </c>
      <c r="L225" t="s">
        <v>1171</v>
      </c>
      <c r="M225" t="s">
        <v>68</v>
      </c>
      <c r="N225" t="s">
        <v>1172</v>
      </c>
      <c r="O225" t="s">
        <v>98</v>
      </c>
      <c r="P225" t="s">
        <v>1173</v>
      </c>
    </row>
    <row r="226" spans="1:16" x14ac:dyDescent="0.2">
      <c r="A226" s="15">
        <f t="shared" si="3"/>
        <v>225</v>
      </c>
      <c r="B226" t="s">
        <v>1149</v>
      </c>
      <c r="C226" t="s">
        <v>1174</v>
      </c>
      <c r="D226" t="s">
        <v>1175</v>
      </c>
      <c r="E226">
        <v>2</v>
      </c>
      <c r="F226" t="s">
        <v>77</v>
      </c>
      <c r="G226" t="s">
        <v>280</v>
      </c>
      <c r="H226" t="s">
        <v>1176</v>
      </c>
      <c r="I226" t="s">
        <v>65</v>
      </c>
      <c r="J226" t="s">
        <v>357</v>
      </c>
      <c r="K226" t="s">
        <v>1177</v>
      </c>
      <c r="L226" t="s">
        <v>82</v>
      </c>
      <c r="M226" t="s">
        <v>68</v>
      </c>
      <c r="N226" t="s">
        <v>1178</v>
      </c>
      <c r="O226" t="s">
        <v>192</v>
      </c>
      <c r="P226" t="s">
        <v>1179</v>
      </c>
    </row>
    <row r="227" spans="1:16" x14ac:dyDescent="0.2">
      <c r="A227" s="15">
        <f t="shared" si="3"/>
        <v>226</v>
      </c>
      <c r="B227" t="s">
        <v>1149</v>
      </c>
      <c r="C227" t="s">
        <v>1180</v>
      </c>
      <c r="D227" t="s">
        <v>1181</v>
      </c>
      <c r="E227">
        <v>1</v>
      </c>
      <c r="F227" t="s">
        <v>77</v>
      </c>
      <c r="G227" t="s">
        <v>54</v>
      </c>
      <c r="H227" t="s">
        <v>1182</v>
      </c>
      <c r="I227" t="s">
        <v>56</v>
      </c>
      <c r="J227" t="s">
        <v>73</v>
      </c>
      <c r="K227" t="s">
        <v>1183</v>
      </c>
      <c r="L227" t="s">
        <v>45</v>
      </c>
      <c r="M227" t="s">
        <v>46</v>
      </c>
      <c r="N227"/>
      <c r="O227"/>
      <c r="P227"/>
    </row>
    <row r="228" spans="1:16" x14ac:dyDescent="0.2">
      <c r="A228" s="15">
        <f t="shared" si="3"/>
        <v>227</v>
      </c>
      <c r="B228" t="s">
        <v>1149</v>
      </c>
      <c r="C228" t="s">
        <v>1184</v>
      </c>
      <c r="D228" t="s">
        <v>1185</v>
      </c>
      <c r="E228">
        <v>10</v>
      </c>
      <c r="F228" t="s">
        <v>77</v>
      </c>
      <c r="G228" t="s">
        <v>287</v>
      </c>
      <c r="H228" t="s">
        <v>1186</v>
      </c>
      <c r="I228" t="s">
        <v>65</v>
      </c>
      <c r="J228" t="s">
        <v>73</v>
      </c>
      <c r="K228" t="s">
        <v>1187</v>
      </c>
      <c r="L228" t="s">
        <v>67</v>
      </c>
      <c r="M228" t="s">
        <v>68</v>
      </c>
      <c r="N228"/>
      <c r="O228"/>
      <c r="P228"/>
    </row>
    <row r="229" spans="1:16" x14ac:dyDescent="0.2">
      <c r="A229" s="15">
        <f t="shared" si="3"/>
        <v>228</v>
      </c>
      <c r="B229" t="s">
        <v>1149</v>
      </c>
      <c r="C229" t="s">
        <v>1188</v>
      </c>
      <c r="D229" t="s">
        <v>1189</v>
      </c>
      <c r="E229">
        <v>1</v>
      </c>
      <c r="F229" t="s">
        <v>53</v>
      </c>
      <c r="G229" t="s">
        <v>479</v>
      </c>
      <c r="H229" t="s">
        <v>1190</v>
      </c>
      <c r="I229" t="s">
        <v>42</v>
      </c>
      <c r="J229" t="s">
        <v>209</v>
      </c>
      <c r="K229" t="s">
        <v>1191</v>
      </c>
      <c r="L229" t="s">
        <v>67</v>
      </c>
      <c r="M229" t="s">
        <v>68</v>
      </c>
      <c r="N229"/>
      <c r="O229"/>
      <c r="P229"/>
    </row>
    <row r="230" spans="1:16" x14ac:dyDescent="0.2">
      <c r="A230" s="15">
        <f t="shared" si="3"/>
        <v>229</v>
      </c>
      <c r="B230" t="s">
        <v>1149</v>
      </c>
      <c r="C230" t="s">
        <v>1192</v>
      </c>
      <c r="D230" t="s">
        <v>1193</v>
      </c>
      <c r="E230">
        <v>3</v>
      </c>
      <c r="F230" t="s">
        <v>53</v>
      </c>
      <c r="G230" t="s">
        <v>715</v>
      </c>
      <c r="H230" t="s">
        <v>1192</v>
      </c>
      <c r="I230" t="s">
        <v>65</v>
      </c>
      <c r="J230" t="s">
        <v>151</v>
      </c>
      <c r="K230" t="s">
        <v>1194</v>
      </c>
      <c r="L230" t="s">
        <v>838</v>
      </c>
      <c r="M230" t="s">
        <v>68</v>
      </c>
      <c r="N230" t="s">
        <v>1195</v>
      </c>
      <c r="O230" t="s">
        <v>1196</v>
      </c>
      <c r="P230" t="s">
        <v>1197</v>
      </c>
    </row>
    <row r="231" spans="1:16" x14ac:dyDescent="0.2">
      <c r="A231" s="15">
        <f t="shared" si="3"/>
        <v>230</v>
      </c>
      <c r="B231" t="s">
        <v>1149</v>
      </c>
      <c r="C231" t="s">
        <v>1198</v>
      </c>
      <c r="D231" t="s">
        <v>1199</v>
      </c>
      <c r="E231">
        <v>1</v>
      </c>
      <c r="F231" t="s">
        <v>53</v>
      </c>
      <c r="G231" t="s">
        <v>440</v>
      </c>
      <c r="H231" t="s">
        <v>1200</v>
      </c>
      <c r="I231" t="s">
        <v>228</v>
      </c>
      <c r="J231" t="s">
        <v>604</v>
      </c>
      <c r="K231" t="s">
        <v>1201</v>
      </c>
      <c r="L231" t="s">
        <v>143</v>
      </c>
      <c r="M231" t="s">
        <v>106</v>
      </c>
      <c r="N231"/>
      <c r="O231"/>
      <c r="P231"/>
    </row>
    <row r="232" spans="1:16" x14ac:dyDescent="0.2">
      <c r="A232" s="15">
        <f t="shared" si="3"/>
        <v>231</v>
      </c>
      <c r="B232" t="s">
        <v>1149</v>
      </c>
      <c r="C232" t="s">
        <v>1202</v>
      </c>
      <c r="D232" t="s">
        <v>232</v>
      </c>
      <c r="E232">
        <v>10</v>
      </c>
      <c r="F232" t="s">
        <v>53</v>
      </c>
      <c r="G232" t="s">
        <v>102</v>
      </c>
      <c r="H232" t="s">
        <v>1203</v>
      </c>
      <c r="I232" t="s">
        <v>65</v>
      </c>
      <c r="J232" t="s">
        <v>235</v>
      </c>
      <c r="K232" t="s">
        <v>1204</v>
      </c>
      <c r="L232" t="s">
        <v>45</v>
      </c>
      <c r="M232" t="s">
        <v>68</v>
      </c>
      <c r="N232" t="s">
        <v>1205</v>
      </c>
      <c r="O232" t="s">
        <v>98</v>
      </c>
      <c r="P232" t="s">
        <v>1206</v>
      </c>
    </row>
    <row r="233" spans="1:16" x14ac:dyDescent="0.2">
      <c r="A233" s="15">
        <f t="shared" si="3"/>
        <v>232</v>
      </c>
      <c r="B233" t="s">
        <v>1149</v>
      </c>
      <c r="C233" t="s">
        <v>1207</v>
      </c>
      <c r="D233" t="s">
        <v>1208</v>
      </c>
      <c r="E233">
        <v>1</v>
      </c>
      <c r="F233" t="s">
        <v>39</v>
      </c>
      <c r="G233" t="s">
        <v>102</v>
      </c>
      <c r="H233" t="s">
        <v>102</v>
      </c>
      <c r="I233" t="s">
        <v>56</v>
      </c>
      <c r="J233" t="s">
        <v>128</v>
      </c>
      <c r="K233" t="s">
        <v>1209</v>
      </c>
      <c r="L233" t="s">
        <v>67</v>
      </c>
      <c r="M233" t="s">
        <v>60</v>
      </c>
      <c r="N233"/>
      <c r="O233"/>
      <c r="P233"/>
    </row>
    <row r="234" spans="1:16" x14ac:dyDescent="0.2">
      <c r="A234" s="15">
        <f t="shared" si="3"/>
        <v>233</v>
      </c>
      <c r="B234" t="s">
        <v>1149</v>
      </c>
      <c r="C234" t="s">
        <v>1210</v>
      </c>
      <c r="D234" t="s">
        <v>944</v>
      </c>
      <c r="E234">
        <v>1</v>
      </c>
      <c r="F234" t="s">
        <v>39</v>
      </c>
      <c r="G234" t="s">
        <v>102</v>
      </c>
      <c r="H234" t="s">
        <v>102</v>
      </c>
      <c r="I234" t="s">
        <v>42</v>
      </c>
      <c r="J234" t="s">
        <v>114</v>
      </c>
      <c r="K234" t="s">
        <v>1211</v>
      </c>
      <c r="L234" t="s">
        <v>143</v>
      </c>
      <c r="M234" t="s">
        <v>68</v>
      </c>
      <c r="N234"/>
      <c r="O234"/>
      <c r="P234"/>
    </row>
    <row r="235" spans="1:16" x14ac:dyDescent="0.2">
      <c r="A235" s="15">
        <f t="shared" si="3"/>
        <v>234</v>
      </c>
      <c r="B235" t="s">
        <v>1212</v>
      </c>
      <c r="C235" t="s">
        <v>1213</v>
      </c>
      <c r="D235" t="s">
        <v>1214</v>
      </c>
      <c r="E235">
        <v>50</v>
      </c>
      <c r="F235" t="s">
        <v>77</v>
      </c>
      <c r="G235" t="s">
        <v>479</v>
      </c>
      <c r="H235" t="s">
        <v>1215</v>
      </c>
      <c r="I235" t="s">
        <v>141</v>
      </c>
      <c r="J235" t="s">
        <v>136</v>
      </c>
      <c r="K235" t="s">
        <v>1216</v>
      </c>
      <c r="L235" t="s">
        <v>591</v>
      </c>
      <c r="M235" t="s">
        <v>68</v>
      </c>
      <c r="N235" t="s">
        <v>1217</v>
      </c>
      <c r="O235" t="s">
        <v>1218</v>
      </c>
      <c r="P235" t="s">
        <v>1219</v>
      </c>
    </row>
    <row r="236" spans="1:16" x14ac:dyDescent="0.2">
      <c r="A236" s="15">
        <f t="shared" si="3"/>
        <v>235</v>
      </c>
      <c r="B236" t="s">
        <v>1212</v>
      </c>
      <c r="C236" t="s">
        <v>1220</v>
      </c>
      <c r="D236" t="s">
        <v>1221</v>
      </c>
      <c r="E236">
        <v>60</v>
      </c>
      <c r="F236" t="s">
        <v>77</v>
      </c>
      <c r="G236" t="s">
        <v>102</v>
      </c>
      <c r="H236" t="s">
        <v>1222</v>
      </c>
      <c r="I236" t="s">
        <v>65</v>
      </c>
      <c r="J236" t="s">
        <v>229</v>
      </c>
      <c r="K236" t="s">
        <v>1223</v>
      </c>
      <c r="L236" t="s">
        <v>82</v>
      </c>
      <c r="M236" t="s">
        <v>68</v>
      </c>
      <c r="N236" t="s">
        <v>396</v>
      </c>
      <c r="O236" t="s">
        <v>117</v>
      </c>
      <c r="P236" t="s">
        <v>397</v>
      </c>
    </row>
    <row r="237" spans="1:16" x14ac:dyDescent="0.2">
      <c r="A237" s="15">
        <f t="shared" si="3"/>
        <v>236</v>
      </c>
      <c r="B237" t="s">
        <v>1212</v>
      </c>
      <c r="C237" t="s">
        <v>1224</v>
      </c>
      <c r="D237" t="s">
        <v>1221</v>
      </c>
      <c r="E237">
        <v>50</v>
      </c>
      <c r="F237" t="s">
        <v>157</v>
      </c>
      <c r="G237" t="s">
        <v>1008</v>
      </c>
      <c r="H237" t="s">
        <v>1225</v>
      </c>
      <c r="I237" t="s">
        <v>56</v>
      </c>
      <c r="J237" t="s">
        <v>80</v>
      </c>
      <c r="K237" t="s">
        <v>1226</v>
      </c>
      <c r="L237" t="s">
        <v>82</v>
      </c>
      <c r="M237" t="s">
        <v>68</v>
      </c>
      <c r="N237" t="s">
        <v>1227</v>
      </c>
      <c r="O237" t="s">
        <v>1228</v>
      </c>
      <c r="P237" t="s">
        <v>1229</v>
      </c>
    </row>
    <row r="238" spans="1:16" x14ac:dyDescent="0.2">
      <c r="A238" s="15">
        <f t="shared" si="3"/>
        <v>237</v>
      </c>
      <c r="B238" t="s">
        <v>1212</v>
      </c>
      <c r="C238" t="s">
        <v>1230</v>
      </c>
      <c r="D238" t="s">
        <v>1231</v>
      </c>
      <c r="E238">
        <v>2</v>
      </c>
      <c r="F238" t="s">
        <v>53</v>
      </c>
      <c r="G238" t="s">
        <v>1232</v>
      </c>
      <c r="H238" t="s">
        <v>1233</v>
      </c>
      <c r="I238" t="s">
        <v>228</v>
      </c>
      <c r="J238" t="s">
        <v>73</v>
      </c>
      <c r="K238" t="s">
        <v>1234</v>
      </c>
      <c r="L238" t="s">
        <v>45</v>
      </c>
      <c r="M238" t="s">
        <v>106</v>
      </c>
      <c r="N238"/>
      <c r="O238"/>
      <c r="P238"/>
    </row>
    <row r="239" spans="1:16" x14ac:dyDescent="0.2">
      <c r="A239" s="15">
        <f t="shared" si="3"/>
        <v>238</v>
      </c>
      <c r="B239" t="s">
        <v>1212</v>
      </c>
      <c r="C239" t="s">
        <v>1235</v>
      </c>
      <c r="D239" t="s">
        <v>1236</v>
      </c>
      <c r="E239">
        <v>12</v>
      </c>
      <c r="F239" t="s">
        <v>39</v>
      </c>
      <c r="G239" t="s">
        <v>1237</v>
      </c>
      <c r="H239" t="s">
        <v>1238</v>
      </c>
      <c r="I239" t="s">
        <v>42</v>
      </c>
      <c r="J239" t="s">
        <v>733</v>
      </c>
      <c r="K239" t="s">
        <v>1239</v>
      </c>
      <c r="L239" t="s">
        <v>138</v>
      </c>
      <c r="M239" t="s">
        <v>60</v>
      </c>
      <c r="N239"/>
      <c r="O239"/>
      <c r="P239"/>
    </row>
    <row r="240" spans="1:16" x14ac:dyDescent="0.2">
      <c r="A240" s="15">
        <f t="shared" si="3"/>
        <v>239</v>
      </c>
      <c r="B240" t="s">
        <v>1212</v>
      </c>
      <c r="C240" t="s">
        <v>1240</v>
      </c>
      <c r="D240" t="s">
        <v>1241</v>
      </c>
      <c r="E240">
        <v>35</v>
      </c>
      <c r="F240" t="s">
        <v>39</v>
      </c>
      <c r="G240" t="s">
        <v>102</v>
      </c>
      <c r="H240" t="s">
        <v>1242</v>
      </c>
      <c r="I240" t="s">
        <v>65</v>
      </c>
      <c r="J240" t="s">
        <v>229</v>
      </c>
      <c r="K240" t="s">
        <v>1243</v>
      </c>
      <c r="L240" t="s">
        <v>45</v>
      </c>
      <c r="M240" t="s">
        <v>68</v>
      </c>
      <c r="N240"/>
      <c r="O240"/>
      <c r="P240"/>
    </row>
    <row r="241" spans="1:16" x14ac:dyDescent="0.2">
      <c r="A241" s="15">
        <f t="shared" si="3"/>
        <v>240</v>
      </c>
      <c r="B241" t="s">
        <v>1212</v>
      </c>
      <c r="C241" t="s">
        <v>1244</v>
      </c>
      <c r="D241" t="s">
        <v>1245</v>
      </c>
      <c r="E241">
        <v>2</v>
      </c>
      <c r="F241" t="s">
        <v>77</v>
      </c>
      <c r="G241" t="s">
        <v>280</v>
      </c>
      <c r="H241" t="s">
        <v>1176</v>
      </c>
      <c r="I241" t="s">
        <v>65</v>
      </c>
      <c r="J241" t="s">
        <v>235</v>
      </c>
      <c r="K241" t="s">
        <v>1177</v>
      </c>
      <c r="L241" t="s">
        <v>82</v>
      </c>
      <c r="M241" t="s">
        <v>68</v>
      </c>
      <c r="N241" t="s">
        <v>1246</v>
      </c>
      <c r="O241" t="s">
        <v>48</v>
      </c>
      <c r="P241" t="s">
        <v>1247</v>
      </c>
    </row>
    <row r="242" spans="1:16" x14ac:dyDescent="0.2">
      <c r="A242" s="15">
        <f t="shared" si="3"/>
        <v>241</v>
      </c>
      <c r="B242" t="s">
        <v>1212</v>
      </c>
      <c r="C242" t="s">
        <v>1248</v>
      </c>
      <c r="D242" t="s">
        <v>1249</v>
      </c>
      <c r="E242">
        <v>200</v>
      </c>
      <c r="F242" t="s">
        <v>53</v>
      </c>
      <c r="G242" t="s">
        <v>273</v>
      </c>
      <c r="H242" t="s">
        <v>1250</v>
      </c>
      <c r="I242" t="s">
        <v>56</v>
      </c>
      <c r="J242" t="s">
        <v>114</v>
      </c>
      <c r="K242" t="s">
        <v>1251</v>
      </c>
      <c r="L242" t="s">
        <v>402</v>
      </c>
      <c r="M242" t="s">
        <v>139</v>
      </c>
      <c r="N242"/>
      <c r="O242"/>
      <c r="P242"/>
    </row>
    <row r="243" spans="1:16" x14ac:dyDescent="0.2">
      <c r="A243" s="15">
        <f t="shared" si="3"/>
        <v>242</v>
      </c>
      <c r="B243" t="s">
        <v>1212</v>
      </c>
      <c r="C243" t="s">
        <v>1252</v>
      </c>
      <c r="D243" t="s">
        <v>1241</v>
      </c>
      <c r="E243">
        <v>5</v>
      </c>
      <c r="F243" t="s">
        <v>53</v>
      </c>
      <c r="G243" t="s">
        <v>102</v>
      </c>
      <c r="H243" t="s">
        <v>1252</v>
      </c>
      <c r="I243" t="s">
        <v>42</v>
      </c>
      <c r="J243" t="s">
        <v>73</v>
      </c>
      <c r="K243" t="s">
        <v>1252</v>
      </c>
      <c r="L243" t="s">
        <v>45</v>
      </c>
      <c r="M243" t="s">
        <v>68</v>
      </c>
      <c r="N243" t="s">
        <v>1253</v>
      </c>
      <c r="O243" t="s">
        <v>545</v>
      </c>
      <c r="P243" t="s">
        <v>1254</v>
      </c>
    </row>
    <row r="244" spans="1:16" x14ac:dyDescent="0.2">
      <c r="A244" s="15">
        <f t="shared" si="3"/>
        <v>243</v>
      </c>
      <c r="B244" t="s">
        <v>1212</v>
      </c>
      <c r="C244" t="s">
        <v>1255</v>
      </c>
      <c r="D244" t="s">
        <v>1236</v>
      </c>
      <c r="E244">
        <v>3</v>
      </c>
      <c r="F244" t="s">
        <v>53</v>
      </c>
      <c r="G244" t="s">
        <v>1256</v>
      </c>
      <c r="H244" t="s">
        <v>1257</v>
      </c>
      <c r="I244" t="s">
        <v>65</v>
      </c>
      <c r="J244" t="s">
        <v>1134</v>
      </c>
      <c r="K244" t="s">
        <v>1258</v>
      </c>
      <c r="L244" t="s">
        <v>45</v>
      </c>
      <c r="M244" t="s">
        <v>60</v>
      </c>
      <c r="N244"/>
      <c r="O244"/>
      <c r="P244"/>
    </row>
    <row r="245" spans="1:16" x14ac:dyDescent="0.2">
      <c r="A245" s="15">
        <f t="shared" si="3"/>
        <v>244</v>
      </c>
      <c r="B245" t="s">
        <v>1212</v>
      </c>
      <c r="C245" t="s">
        <v>1259</v>
      </c>
      <c r="D245" t="s">
        <v>232</v>
      </c>
      <c r="E245">
        <v>1</v>
      </c>
      <c r="F245" t="s">
        <v>53</v>
      </c>
      <c r="G245" t="s">
        <v>280</v>
      </c>
      <c r="H245" t="s">
        <v>1260</v>
      </c>
      <c r="I245" t="s">
        <v>42</v>
      </c>
      <c r="J245" t="s">
        <v>229</v>
      </c>
      <c r="K245" t="s">
        <v>1261</v>
      </c>
      <c r="L245" t="s">
        <v>67</v>
      </c>
      <c r="M245" t="s">
        <v>106</v>
      </c>
      <c r="N245"/>
      <c r="O245"/>
      <c r="P245"/>
    </row>
    <row r="246" spans="1:16" x14ac:dyDescent="0.2">
      <c r="A246" s="15">
        <f t="shared" si="3"/>
        <v>245</v>
      </c>
      <c r="B246" t="s">
        <v>1212</v>
      </c>
      <c r="C246" t="s">
        <v>1262</v>
      </c>
      <c r="D246" t="s">
        <v>1263</v>
      </c>
      <c r="E246">
        <v>2</v>
      </c>
      <c r="F246" t="s">
        <v>39</v>
      </c>
      <c r="G246" t="s">
        <v>280</v>
      </c>
      <c r="H246" t="s">
        <v>1264</v>
      </c>
      <c r="I246" t="s">
        <v>42</v>
      </c>
      <c r="J246" t="s">
        <v>235</v>
      </c>
      <c r="K246" t="s">
        <v>1265</v>
      </c>
      <c r="L246" t="s">
        <v>82</v>
      </c>
      <c r="M246" t="s">
        <v>68</v>
      </c>
      <c r="N246"/>
      <c r="O246"/>
      <c r="P246"/>
    </row>
    <row r="247" spans="1:16" x14ac:dyDescent="0.2">
      <c r="A247" s="15">
        <f t="shared" si="3"/>
        <v>246</v>
      </c>
      <c r="B247" t="s">
        <v>1212</v>
      </c>
      <c r="C247" t="s">
        <v>1266</v>
      </c>
      <c r="D247" t="s">
        <v>1267</v>
      </c>
      <c r="E247">
        <v>40</v>
      </c>
      <c r="F247" t="s">
        <v>77</v>
      </c>
      <c r="G247" t="s">
        <v>273</v>
      </c>
      <c r="H247" t="s">
        <v>1268</v>
      </c>
      <c r="I247" t="s">
        <v>65</v>
      </c>
      <c r="J247" t="s">
        <v>43</v>
      </c>
      <c r="K247" t="s">
        <v>1269</v>
      </c>
      <c r="L247" t="s">
        <v>82</v>
      </c>
      <c r="M247" t="s">
        <v>68</v>
      </c>
      <c r="N247" t="s">
        <v>1270</v>
      </c>
      <c r="O247" t="s">
        <v>790</v>
      </c>
      <c r="P247" t="s">
        <v>1271</v>
      </c>
    </row>
    <row r="248" spans="1:16" x14ac:dyDescent="0.2">
      <c r="A248" s="15">
        <f t="shared" si="3"/>
        <v>247</v>
      </c>
      <c r="B248" t="s">
        <v>1212</v>
      </c>
      <c r="C248" t="s">
        <v>1272</v>
      </c>
      <c r="D248" t="s">
        <v>1273</v>
      </c>
      <c r="E248">
        <v>43</v>
      </c>
      <c r="F248" t="s">
        <v>53</v>
      </c>
      <c r="G248" t="s">
        <v>102</v>
      </c>
      <c r="H248" t="s">
        <v>1274</v>
      </c>
      <c r="I248" t="s">
        <v>65</v>
      </c>
      <c r="J248" t="s">
        <v>695</v>
      </c>
      <c r="K248" t="s">
        <v>1275</v>
      </c>
      <c r="L248" t="s">
        <v>82</v>
      </c>
      <c r="M248" t="s">
        <v>68</v>
      </c>
      <c r="N248"/>
      <c r="O248"/>
      <c r="P248"/>
    </row>
    <row r="249" spans="1:16" x14ac:dyDescent="0.2">
      <c r="A249" s="15">
        <f t="shared" si="3"/>
        <v>248</v>
      </c>
      <c r="B249" t="s">
        <v>1212</v>
      </c>
      <c r="C249" t="s">
        <v>1276</v>
      </c>
      <c r="D249" t="s">
        <v>1241</v>
      </c>
      <c r="E249">
        <v>5</v>
      </c>
      <c r="F249" t="s">
        <v>53</v>
      </c>
      <c r="G249" t="s">
        <v>102</v>
      </c>
      <c r="H249" t="s">
        <v>1276</v>
      </c>
      <c r="I249" t="s">
        <v>65</v>
      </c>
      <c r="J249" t="s">
        <v>73</v>
      </c>
      <c r="K249" t="s">
        <v>1276</v>
      </c>
      <c r="L249" t="s">
        <v>45</v>
      </c>
      <c r="M249" t="s">
        <v>68</v>
      </c>
      <c r="N249" t="s">
        <v>1277</v>
      </c>
      <c r="O249" t="s">
        <v>165</v>
      </c>
      <c r="P249" t="s">
        <v>1278</v>
      </c>
    </row>
    <row r="250" spans="1:16" x14ac:dyDescent="0.2">
      <c r="A250" s="15">
        <f t="shared" si="3"/>
        <v>249</v>
      </c>
      <c r="B250" t="s">
        <v>1212</v>
      </c>
      <c r="C250" t="s">
        <v>1279</v>
      </c>
      <c r="D250" t="s">
        <v>1263</v>
      </c>
      <c r="E250">
        <v>2</v>
      </c>
      <c r="F250" t="s">
        <v>39</v>
      </c>
      <c r="G250" t="s">
        <v>280</v>
      </c>
      <c r="H250" t="s">
        <v>1280</v>
      </c>
      <c r="I250" t="s">
        <v>56</v>
      </c>
      <c r="J250" t="s">
        <v>357</v>
      </c>
      <c r="K250" t="s">
        <v>692</v>
      </c>
      <c r="L250" t="s">
        <v>82</v>
      </c>
      <c r="M250" t="s">
        <v>68</v>
      </c>
      <c r="N250" t="s">
        <v>1281</v>
      </c>
      <c r="O250" t="s">
        <v>256</v>
      </c>
      <c r="P250" t="s">
        <v>1282</v>
      </c>
    </row>
    <row r="251" spans="1:16" x14ac:dyDescent="0.2">
      <c r="A251" s="15">
        <f t="shared" si="3"/>
        <v>250</v>
      </c>
      <c r="B251" t="s">
        <v>1212</v>
      </c>
      <c r="C251" t="s">
        <v>1283</v>
      </c>
      <c r="D251" t="s">
        <v>1284</v>
      </c>
      <c r="E251">
        <v>1</v>
      </c>
      <c r="F251" t="s">
        <v>53</v>
      </c>
      <c r="G251" t="s">
        <v>102</v>
      </c>
      <c r="H251" t="s">
        <v>1285</v>
      </c>
      <c r="I251" t="s">
        <v>42</v>
      </c>
      <c r="J251" t="s">
        <v>436</v>
      </c>
      <c r="K251" t="s">
        <v>1286</v>
      </c>
      <c r="L251" t="s">
        <v>45</v>
      </c>
      <c r="M251" t="s">
        <v>106</v>
      </c>
      <c r="N251" t="s">
        <v>1287</v>
      </c>
      <c r="O251" t="s">
        <v>90</v>
      </c>
      <c r="P251" t="s">
        <v>1288</v>
      </c>
    </row>
    <row r="252" spans="1:16" x14ac:dyDescent="0.2">
      <c r="A252" s="15">
        <f t="shared" si="3"/>
        <v>251</v>
      </c>
      <c r="B252" t="s">
        <v>1212</v>
      </c>
      <c r="C252" t="s">
        <v>1289</v>
      </c>
      <c r="D252" t="s">
        <v>1290</v>
      </c>
      <c r="E252">
        <v>5</v>
      </c>
      <c r="F252" t="s">
        <v>53</v>
      </c>
      <c r="G252" t="s">
        <v>1256</v>
      </c>
      <c r="H252" t="s">
        <v>1291</v>
      </c>
      <c r="I252" t="s">
        <v>42</v>
      </c>
      <c r="J252" t="s">
        <v>73</v>
      </c>
      <c r="K252" t="s">
        <v>1292</v>
      </c>
      <c r="L252" t="s">
        <v>45</v>
      </c>
      <c r="M252" t="s">
        <v>139</v>
      </c>
      <c r="N252" t="s">
        <v>1293</v>
      </c>
      <c r="O252" t="s">
        <v>131</v>
      </c>
      <c r="P252" t="s">
        <v>1294</v>
      </c>
    </row>
    <row r="253" spans="1:16" x14ac:dyDescent="0.2">
      <c r="A253" s="15">
        <f t="shared" si="3"/>
        <v>252</v>
      </c>
      <c r="B253" t="s">
        <v>1212</v>
      </c>
      <c r="C253" t="s">
        <v>1295</v>
      </c>
      <c r="D253" t="s">
        <v>1296</v>
      </c>
      <c r="E253">
        <v>50</v>
      </c>
      <c r="F253" t="s">
        <v>157</v>
      </c>
      <c r="G253" t="s">
        <v>1297</v>
      </c>
      <c r="H253" t="s">
        <v>1298</v>
      </c>
      <c r="I253" t="s">
        <v>141</v>
      </c>
      <c r="J253" t="s">
        <v>136</v>
      </c>
      <c r="K253" t="s">
        <v>1299</v>
      </c>
      <c r="L253" t="s">
        <v>82</v>
      </c>
      <c r="M253" t="s">
        <v>68</v>
      </c>
      <c r="N253"/>
      <c r="O253"/>
      <c r="P253"/>
    </row>
    <row r="254" spans="1:16" x14ac:dyDescent="0.2">
      <c r="A254" s="15">
        <f t="shared" si="3"/>
        <v>253</v>
      </c>
      <c r="B254" t="s">
        <v>1212</v>
      </c>
      <c r="C254" t="s">
        <v>1300</v>
      </c>
      <c r="D254" t="s">
        <v>1301</v>
      </c>
      <c r="E254">
        <v>1</v>
      </c>
      <c r="F254" t="s">
        <v>77</v>
      </c>
      <c r="G254" t="s">
        <v>479</v>
      </c>
      <c r="H254" t="s">
        <v>1302</v>
      </c>
      <c r="I254" t="s">
        <v>56</v>
      </c>
      <c r="J254" t="s">
        <v>122</v>
      </c>
      <c r="K254" t="s">
        <v>1300</v>
      </c>
      <c r="L254" t="s">
        <v>45</v>
      </c>
      <c r="M254" t="s">
        <v>68</v>
      </c>
      <c r="N254"/>
      <c r="O254"/>
      <c r="P254"/>
    </row>
    <row r="255" spans="1:16" x14ac:dyDescent="0.2">
      <c r="A255" s="15">
        <f t="shared" si="3"/>
        <v>254</v>
      </c>
      <c r="B255" t="s">
        <v>1212</v>
      </c>
      <c r="C255" t="s">
        <v>689</v>
      </c>
      <c r="D255" t="s">
        <v>1303</v>
      </c>
      <c r="E255">
        <v>1</v>
      </c>
      <c r="F255" t="s">
        <v>157</v>
      </c>
      <c r="G255" t="s">
        <v>409</v>
      </c>
      <c r="H255" t="s">
        <v>1304</v>
      </c>
      <c r="I255" t="s">
        <v>228</v>
      </c>
      <c r="J255" t="s">
        <v>104</v>
      </c>
      <c r="K255" t="s">
        <v>1305</v>
      </c>
      <c r="L255" t="s">
        <v>82</v>
      </c>
      <c r="M255" t="s">
        <v>68</v>
      </c>
      <c r="N255"/>
      <c r="O255"/>
      <c r="P255"/>
    </row>
    <row r="256" spans="1:16" x14ac:dyDescent="0.2">
      <c r="A256" s="15">
        <f t="shared" si="3"/>
        <v>255</v>
      </c>
      <c r="B256" t="s">
        <v>1212</v>
      </c>
      <c r="C256" t="s">
        <v>1306</v>
      </c>
      <c r="D256" t="s">
        <v>1307</v>
      </c>
      <c r="E256">
        <v>50</v>
      </c>
      <c r="F256" t="s">
        <v>53</v>
      </c>
      <c r="G256" t="s">
        <v>287</v>
      </c>
      <c r="H256" t="s">
        <v>1308</v>
      </c>
      <c r="I256" t="s">
        <v>56</v>
      </c>
      <c r="J256" t="s">
        <v>104</v>
      </c>
      <c r="K256" t="s">
        <v>1309</v>
      </c>
      <c r="L256" t="s">
        <v>267</v>
      </c>
      <c r="M256" t="s">
        <v>68</v>
      </c>
      <c r="N256"/>
      <c r="O256"/>
      <c r="P256"/>
    </row>
    <row r="257" spans="1:16" x14ac:dyDescent="0.2">
      <c r="A257" s="15">
        <f t="shared" si="3"/>
        <v>256</v>
      </c>
      <c r="B257" t="s">
        <v>1212</v>
      </c>
      <c r="C257" t="s">
        <v>1310</v>
      </c>
      <c r="D257" t="s">
        <v>232</v>
      </c>
      <c r="E257">
        <v>1</v>
      </c>
      <c r="F257" t="s">
        <v>77</v>
      </c>
      <c r="G257" t="s">
        <v>102</v>
      </c>
      <c r="H257" t="s">
        <v>1311</v>
      </c>
      <c r="I257" t="s">
        <v>65</v>
      </c>
      <c r="J257" t="s">
        <v>182</v>
      </c>
      <c r="K257" t="s">
        <v>1312</v>
      </c>
      <c r="L257" t="s">
        <v>1313</v>
      </c>
      <c r="M257" t="s">
        <v>139</v>
      </c>
      <c r="N257"/>
      <c r="O257"/>
      <c r="P257"/>
    </row>
    <row r="258" spans="1:16" x14ac:dyDescent="0.2">
      <c r="A258" s="15">
        <f t="shared" si="3"/>
        <v>257</v>
      </c>
      <c r="B258" t="s">
        <v>1212</v>
      </c>
      <c r="C258" t="s">
        <v>1314</v>
      </c>
      <c r="D258" t="s">
        <v>1315</v>
      </c>
      <c r="E258">
        <v>1</v>
      </c>
      <c r="F258" t="s">
        <v>77</v>
      </c>
      <c r="G258" t="s">
        <v>102</v>
      </c>
      <c r="H258" t="s">
        <v>1316</v>
      </c>
      <c r="I258" t="s">
        <v>56</v>
      </c>
      <c r="J258" t="s">
        <v>87</v>
      </c>
      <c r="K258" t="s">
        <v>1317</v>
      </c>
      <c r="L258" t="s">
        <v>211</v>
      </c>
      <c r="M258" t="s">
        <v>68</v>
      </c>
      <c r="N258"/>
      <c r="O258"/>
      <c r="P258"/>
    </row>
    <row r="259" spans="1:16" x14ac:dyDescent="0.2">
      <c r="A259" s="15">
        <f t="shared" ref="A259:A322" si="4">IF(C259&lt;&gt;"",ROW()-1,"")</f>
        <v>258</v>
      </c>
      <c r="B259" t="s">
        <v>1318</v>
      </c>
      <c r="C259" t="s">
        <v>1319</v>
      </c>
      <c r="D259" t="s">
        <v>394</v>
      </c>
      <c r="E259">
        <v>3</v>
      </c>
      <c r="F259" t="s">
        <v>53</v>
      </c>
      <c r="G259" t="s">
        <v>78</v>
      </c>
      <c r="H259" t="s">
        <v>1320</v>
      </c>
      <c r="I259" t="s">
        <v>42</v>
      </c>
      <c r="J259" t="s">
        <v>1321</v>
      </c>
      <c r="K259" t="s">
        <v>1322</v>
      </c>
      <c r="L259" t="s">
        <v>211</v>
      </c>
      <c r="M259" t="s">
        <v>68</v>
      </c>
      <c r="N259" t="s">
        <v>1323</v>
      </c>
      <c r="O259" t="s">
        <v>98</v>
      </c>
      <c r="P259" t="s">
        <v>1324</v>
      </c>
    </row>
    <row r="260" spans="1:16" x14ac:dyDescent="0.2">
      <c r="A260" s="15">
        <f t="shared" si="4"/>
        <v>259</v>
      </c>
      <c r="B260" t="s">
        <v>1318</v>
      </c>
      <c r="C260" t="s">
        <v>1325</v>
      </c>
      <c r="D260" t="s">
        <v>1326</v>
      </c>
      <c r="E260">
        <v>2</v>
      </c>
      <c r="F260" t="s">
        <v>53</v>
      </c>
      <c r="G260" t="s">
        <v>1327</v>
      </c>
      <c r="H260" t="s">
        <v>1328</v>
      </c>
      <c r="I260" t="s">
        <v>42</v>
      </c>
      <c r="J260" t="s">
        <v>57</v>
      </c>
      <c r="K260" t="s">
        <v>1329</v>
      </c>
      <c r="L260" t="s">
        <v>143</v>
      </c>
      <c r="M260" t="s">
        <v>68</v>
      </c>
      <c r="N260"/>
      <c r="O260"/>
      <c r="P260"/>
    </row>
    <row r="261" spans="1:16" x14ac:dyDescent="0.2">
      <c r="A261" s="15">
        <f t="shared" si="4"/>
        <v>260</v>
      </c>
      <c r="B261" t="s">
        <v>1318</v>
      </c>
      <c r="C261" t="s">
        <v>1330</v>
      </c>
      <c r="D261" t="s">
        <v>1331</v>
      </c>
      <c r="E261">
        <v>2</v>
      </c>
      <c r="F261" t="s">
        <v>53</v>
      </c>
      <c r="G261" t="s">
        <v>1327</v>
      </c>
      <c r="H261" t="s">
        <v>1328</v>
      </c>
      <c r="I261" t="s">
        <v>42</v>
      </c>
      <c r="J261" t="s">
        <v>57</v>
      </c>
      <c r="K261" t="s">
        <v>1332</v>
      </c>
      <c r="L261" t="s">
        <v>67</v>
      </c>
      <c r="M261" t="s">
        <v>106</v>
      </c>
      <c r="N261"/>
      <c r="O261"/>
      <c r="P261"/>
    </row>
    <row r="262" spans="1:16" x14ac:dyDescent="0.2">
      <c r="A262" s="15">
        <f t="shared" si="4"/>
        <v>261</v>
      </c>
      <c r="B262" t="s">
        <v>1318</v>
      </c>
      <c r="C262" t="s">
        <v>1333</v>
      </c>
      <c r="D262" t="s">
        <v>1334</v>
      </c>
      <c r="E262">
        <v>3</v>
      </c>
      <c r="F262" t="s">
        <v>53</v>
      </c>
      <c r="G262" t="s">
        <v>432</v>
      </c>
      <c r="H262" t="s">
        <v>1335</v>
      </c>
      <c r="I262" t="s">
        <v>65</v>
      </c>
      <c r="J262" t="s">
        <v>1336</v>
      </c>
      <c r="K262" t="s">
        <v>1337</v>
      </c>
      <c r="L262" t="s">
        <v>45</v>
      </c>
      <c r="M262" t="s">
        <v>68</v>
      </c>
      <c r="N262"/>
      <c r="O262"/>
      <c r="P262"/>
    </row>
    <row r="263" spans="1:16" x14ac:dyDescent="0.2">
      <c r="A263" s="15">
        <f t="shared" si="4"/>
        <v>262</v>
      </c>
      <c r="B263" t="s">
        <v>1318</v>
      </c>
      <c r="C263" t="s">
        <v>1338</v>
      </c>
      <c r="D263" t="s">
        <v>38</v>
      </c>
      <c r="E263">
        <v>4</v>
      </c>
      <c r="F263" t="s">
        <v>77</v>
      </c>
      <c r="G263" t="s">
        <v>715</v>
      </c>
      <c r="H263" t="s">
        <v>1339</v>
      </c>
      <c r="I263" t="s">
        <v>56</v>
      </c>
      <c r="J263" t="s">
        <v>695</v>
      </c>
      <c r="K263" t="s">
        <v>1340</v>
      </c>
      <c r="L263" t="s">
        <v>211</v>
      </c>
      <c r="M263" t="s">
        <v>68</v>
      </c>
      <c r="N263"/>
      <c r="O263"/>
      <c r="P263"/>
    </row>
    <row r="264" spans="1:16" x14ac:dyDescent="0.2">
      <c r="A264" s="15">
        <f t="shared" si="4"/>
        <v>263</v>
      </c>
      <c r="B264" t="s">
        <v>1318</v>
      </c>
      <c r="C264" t="s">
        <v>1341</v>
      </c>
      <c r="D264" t="s">
        <v>232</v>
      </c>
      <c r="E264">
        <v>90</v>
      </c>
      <c r="F264" t="s">
        <v>39</v>
      </c>
      <c r="G264" t="s">
        <v>1342</v>
      </c>
      <c r="H264" t="s">
        <v>1343</v>
      </c>
      <c r="I264" t="s">
        <v>228</v>
      </c>
      <c r="J264" t="s">
        <v>73</v>
      </c>
      <c r="K264" t="s">
        <v>1344</v>
      </c>
      <c r="L264" t="s">
        <v>138</v>
      </c>
      <c r="M264" t="s">
        <v>60</v>
      </c>
      <c r="N264"/>
      <c r="O264"/>
      <c r="P264"/>
    </row>
    <row r="265" spans="1:16" x14ac:dyDescent="0.2">
      <c r="A265" s="15">
        <f t="shared" si="4"/>
        <v>264</v>
      </c>
      <c r="B265" t="s">
        <v>1318</v>
      </c>
      <c r="C265" t="s">
        <v>1345</v>
      </c>
      <c r="D265" t="s">
        <v>1346</v>
      </c>
      <c r="E265">
        <v>5</v>
      </c>
      <c r="F265" t="s">
        <v>53</v>
      </c>
      <c r="G265" t="s">
        <v>102</v>
      </c>
      <c r="H265" t="s">
        <v>1347</v>
      </c>
      <c r="I265" t="s">
        <v>42</v>
      </c>
      <c r="J265" t="s">
        <v>229</v>
      </c>
      <c r="K265" t="s">
        <v>1348</v>
      </c>
      <c r="L265" t="s">
        <v>471</v>
      </c>
      <c r="M265" t="s">
        <v>471</v>
      </c>
      <c r="N265"/>
      <c r="O265"/>
      <c r="P265"/>
    </row>
    <row r="266" spans="1:16" x14ac:dyDescent="0.2">
      <c r="A266" s="15">
        <f t="shared" si="4"/>
        <v>265</v>
      </c>
      <c r="B266" t="s">
        <v>1318</v>
      </c>
      <c r="C266" t="s">
        <v>1345</v>
      </c>
      <c r="D266" t="s">
        <v>1346</v>
      </c>
      <c r="E266">
        <v>5</v>
      </c>
      <c r="F266" t="s">
        <v>53</v>
      </c>
      <c r="G266" t="s">
        <v>102</v>
      </c>
      <c r="H266" t="s">
        <v>1347</v>
      </c>
      <c r="I266" t="s">
        <v>42</v>
      </c>
      <c r="J266" t="s">
        <v>229</v>
      </c>
      <c r="K266" t="s">
        <v>1348</v>
      </c>
      <c r="L266" t="s">
        <v>143</v>
      </c>
      <c r="M266" t="s">
        <v>68</v>
      </c>
      <c r="N266"/>
      <c r="O266"/>
      <c r="P266"/>
    </row>
    <row r="267" spans="1:16" x14ac:dyDescent="0.2">
      <c r="A267" s="15">
        <f t="shared" si="4"/>
        <v>266</v>
      </c>
      <c r="B267" t="s">
        <v>1318</v>
      </c>
      <c r="C267" t="s">
        <v>1349</v>
      </c>
      <c r="D267" t="s">
        <v>1350</v>
      </c>
      <c r="E267">
        <v>2</v>
      </c>
      <c r="F267" t="s">
        <v>157</v>
      </c>
      <c r="G267" t="s">
        <v>1098</v>
      </c>
      <c r="H267" t="s">
        <v>1351</v>
      </c>
      <c r="I267" t="s">
        <v>65</v>
      </c>
      <c r="J267" t="s">
        <v>151</v>
      </c>
      <c r="K267" t="s">
        <v>1352</v>
      </c>
      <c r="L267" t="s">
        <v>402</v>
      </c>
      <c r="M267" t="s">
        <v>68</v>
      </c>
      <c r="N267"/>
      <c r="O267"/>
      <c r="P267"/>
    </row>
    <row r="268" spans="1:16" x14ac:dyDescent="0.2">
      <c r="A268" s="15">
        <f t="shared" si="4"/>
        <v>267</v>
      </c>
      <c r="B268" t="s">
        <v>1318</v>
      </c>
      <c r="C268" t="s">
        <v>1353</v>
      </c>
      <c r="D268" t="s">
        <v>1354</v>
      </c>
      <c r="E268">
        <v>2</v>
      </c>
      <c r="F268" t="s">
        <v>77</v>
      </c>
      <c r="G268" t="s">
        <v>1008</v>
      </c>
      <c r="H268" t="s">
        <v>1355</v>
      </c>
      <c r="I268" t="s">
        <v>228</v>
      </c>
      <c r="J268" t="s">
        <v>73</v>
      </c>
      <c r="K268" t="s">
        <v>1356</v>
      </c>
      <c r="L268" t="s">
        <v>402</v>
      </c>
      <c r="M268" t="s">
        <v>46</v>
      </c>
      <c r="N268" t="s">
        <v>1357</v>
      </c>
      <c r="O268" t="s">
        <v>613</v>
      </c>
      <c r="P268" t="s">
        <v>1358</v>
      </c>
    </row>
    <row r="269" spans="1:16" x14ac:dyDescent="0.2">
      <c r="A269" s="15">
        <f t="shared" si="4"/>
        <v>268</v>
      </c>
      <c r="B269" t="s">
        <v>1318</v>
      </c>
      <c r="C269" t="s">
        <v>1359</v>
      </c>
      <c r="D269" t="s">
        <v>1360</v>
      </c>
      <c r="E269">
        <v>60</v>
      </c>
      <c r="F269" t="s">
        <v>77</v>
      </c>
      <c r="G269" t="s">
        <v>440</v>
      </c>
      <c r="H269" t="s">
        <v>1361</v>
      </c>
      <c r="I269" t="s">
        <v>65</v>
      </c>
      <c r="J269" t="s">
        <v>604</v>
      </c>
      <c r="K269" t="s">
        <v>1362</v>
      </c>
      <c r="L269" t="s">
        <v>138</v>
      </c>
      <c r="M269" t="s">
        <v>106</v>
      </c>
      <c r="N269" t="s">
        <v>1363</v>
      </c>
      <c r="O269" t="s">
        <v>165</v>
      </c>
      <c r="P269" t="s">
        <v>1364</v>
      </c>
    </row>
    <row r="270" spans="1:16" x14ac:dyDescent="0.2">
      <c r="A270" s="15">
        <f t="shared" si="4"/>
        <v>269</v>
      </c>
      <c r="B270" t="s">
        <v>1318</v>
      </c>
      <c r="C270" t="s">
        <v>1365</v>
      </c>
      <c r="D270" t="s">
        <v>1366</v>
      </c>
      <c r="E270">
        <v>1</v>
      </c>
      <c r="F270" t="s">
        <v>77</v>
      </c>
      <c r="G270" t="s">
        <v>479</v>
      </c>
      <c r="H270" t="s">
        <v>1367</v>
      </c>
      <c r="I270" t="s">
        <v>65</v>
      </c>
      <c r="J270" t="s">
        <v>80</v>
      </c>
      <c r="K270" t="s">
        <v>1368</v>
      </c>
      <c r="L270" t="s">
        <v>67</v>
      </c>
      <c r="M270" t="s">
        <v>68</v>
      </c>
      <c r="N270" t="s">
        <v>1369</v>
      </c>
      <c r="O270" t="s">
        <v>90</v>
      </c>
      <c r="P270" t="s">
        <v>1370</v>
      </c>
    </row>
    <row r="271" spans="1:16" x14ac:dyDescent="0.2">
      <c r="A271" s="15">
        <f t="shared" si="4"/>
        <v>270</v>
      </c>
      <c r="B271" t="s">
        <v>1318</v>
      </c>
      <c r="C271" t="s">
        <v>1371</v>
      </c>
      <c r="D271" t="s">
        <v>1372</v>
      </c>
      <c r="E271">
        <v>1</v>
      </c>
      <c r="F271" t="s">
        <v>53</v>
      </c>
      <c r="G271" t="s">
        <v>1373</v>
      </c>
      <c r="H271" t="s">
        <v>1374</v>
      </c>
      <c r="I271" t="s">
        <v>42</v>
      </c>
      <c r="J271" t="s">
        <v>151</v>
      </c>
      <c r="K271" t="s">
        <v>1375</v>
      </c>
      <c r="L271" t="s">
        <v>67</v>
      </c>
      <c r="M271" t="s">
        <v>68</v>
      </c>
      <c r="N271"/>
      <c r="O271"/>
      <c r="P271"/>
    </row>
    <row r="272" spans="1:16" x14ac:dyDescent="0.2">
      <c r="A272" s="15">
        <f t="shared" si="4"/>
        <v>271</v>
      </c>
      <c r="B272" t="s">
        <v>1318</v>
      </c>
      <c r="C272" t="s">
        <v>1376</v>
      </c>
      <c r="D272" t="s">
        <v>1377</v>
      </c>
      <c r="E272">
        <v>3</v>
      </c>
      <c r="F272" t="s">
        <v>53</v>
      </c>
      <c r="G272" t="s">
        <v>1327</v>
      </c>
      <c r="H272" t="s">
        <v>1328</v>
      </c>
      <c r="I272" t="s">
        <v>42</v>
      </c>
      <c r="J272" t="s">
        <v>57</v>
      </c>
      <c r="K272" t="s">
        <v>1378</v>
      </c>
      <c r="L272" t="s">
        <v>143</v>
      </c>
      <c r="M272" t="s">
        <v>68</v>
      </c>
      <c r="N272"/>
      <c r="O272"/>
      <c r="P272"/>
    </row>
    <row r="273" spans="1:16" x14ac:dyDescent="0.2">
      <c r="A273" s="15">
        <f t="shared" si="4"/>
        <v>272</v>
      </c>
      <c r="B273" t="s">
        <v>1318</v>
      </c>
      <c r="C273" t="s">
        <v>1376</v>
      </c>
      <c r="D273" t="s">
        <v>1377</v>
      </c>
      <c r="E273">
        <v>3</v>
      </c>
      <c r="F273" t="s">
        <v>39</v>
      </c>
      <c r="G273" t="s">
        <v>1327</v>
      </c>
      <c r="H273" t="s">
        <v>1328</v>
      </c>
      <c r="I273" t="s">
        <v>42</v>
      </c>
      <c r="J273" t="s">
        <v>57</v>
      </c>
      <c r="K273" t="s">
        <v>1379</v>
      </c>
      <c r="L273" t="s">
        <v>67</v>
      </c>
      <c r="M273" t="s">
        <v>106</v>
      </c>
      <c r="N273"/>
      <c r="O273"/>
      <c r="P273"/>
    </row>
    <row r="274" spans="1:16" x14ac:dyDescent="0.2">
      <c r="A274" s="15">
        <f t="shared" si="4"/>
        <v>273</v>
      </c>
      <c r="B274" t="s">
        <v>1318</v>
      </c>
      <c r="C274" t="s">
        <v>1380</v>
      </c>
      <c r="D274" t="s">
        <v>232</v>
      </c>
      <c r="E274">
        <v>8</v>
      </c>
      <c r="F274" t="s">
        <v>39</v>
      </c>
      <c r="G274" t="s">
        <v>280</v>
      </c>
      <c r="H274" t="s">
        <v>1381</v>
      </c>
      <c r="I274" t="s">
        <v>42</v>
      </c>
      <c r="J274" t="s">
        <v>436</v>
      </c>
      <c r="K274" t="s">
        <v>1382</v>
      </c>
      <c r="L274" t="s">
        <v>143</v>
      </c>
      <c r="M274" t="s">
        <v>68</v>
      </c>
      <c r="N274"/>
      <c r="O274"/>
      <c r="P274"/>
    </row>
    <row r="275" spans="1:16" x14ac:dyDescent="0.2">
      <c r="A275" s="15">
        <f t="shared" si="4"/>
        <v>274</v>
      </c>
      <c r="B275" t="s">
        <v>1318</v>
      </c>
      <c r="C275" t="s">
        <v>1383</v>
      </c>
      <c r="D275" t="s">
        <v>1384</v>
      </c>
      <c r="E275">
        <v>60</v>
      </c>
      <c r="F275" t="s">
        <v>39</v>
      </c>
      <c r="G275" t="s">
        <v>273</v>
      </c>
      <c r="H275" t="s">
        <v>1385</v>
      </c>
      <c r="I275" t="s">
        <v>56</v>
      </c>
      <c r="J275" t="s">
        <v>604</v>
      </c>
      <c r="K275" t="s">
        <v>1386</v>
      </c>
      <c r="L275" t="s">
        <v>138</v>
      </c>
      <c r="M275" t="s">
        <v>106</v>
      </c>
      <c r="N275"/>
      <c r="O275"/>
      <c r="P275"/>
    </row>
    <row r="276" spans="1:16" x14ac:dyDescent="0.2">
      <c r="A276" s="15">
        <f t="shared" si="4"/>
        <v>275</v>
      </c>
      <c r="B276" t="s">
        <v>1318</v>
      </c>
      <c r="C276" t="s">
        <v>1387</v>
      </c>
      <c r="D276" t="s">
        <v>1388</v>
      </c>
      <c r="E276">
        <v>1</v>
      </c>
      <c r="F276" t="s">
        <v>39</v>
      </c>
      <c r="G276" t="s">
        <v>280</v>
      </c>
      <c r="H276" t="s">
        <v>1389</v>
      </c>
      <c r="I276" t="s">
        <v>65</v>
      </c>
      <c r="J276" t="s">
        <v>209</v>
      </c>
      <c r="K276" t="s">
        <v>1390</v>
      </c>
      <c r="L276" t="s">
        <v>67</v>
      </c>
      <c r="M276" t="s">
        <v>68</v>
      </c>
      <c r="N276"/>
      <c r="O276"/>
      <c r="P276"/>
    </row>
    <row r="277" spans="1:16" x14ac:dyDescent="0.2">
      <c r="A277" s="15">
        <f t="shared" si="4"/>
        <v>276</v>
      </c>
      <c r="B277" t="s">
        <v>1318</v>
      </c>
      <c r="C277" t="s">
        <v>1391</v>
      </c>
      <c r="D277" t="s">
        <v>1392</v>
      </c>
      <c r="E277">
        <v>1</v>
      </c>
      <c r="F277" t="s">
        <v>53</v>
      </c>
      <c r="G277" t="s">
        <v>479</v>
      </c>
      <c r="H277" t="s">
        <v>1393</v>
      </c>
      <c r="I277" t="s">
        <v>228</v>
      </c>
      <c r="J277" t="s">
        <v>136</v>
      </c>
      <c r="K277" t="s">
        <v>1394</v>
      </c>
      <c r="L277" t="s">
        <v>143</v>
      </c>
      <c r="M277" t="s">
        <v>68</v>
      </c>
      <c r="N277"/>
      <c r="O277"/>
      <c r="P277"/>
    </row>
    <row r="278" spans="1:16" x14ac:dyDescent="0.2">
      <c r="A278" s="15">
        <f t="shared" si="4"/>
        <v>277</v>
      </c>
      <c r="B278" t="s">
        <v>1318</v>
      </c>
      <c r="C278" t="s">
        <v>1007</v>
      </c>
      <c r="D278" t="s">
        <v>1395</v>
      </c>
      <c r="E278">
        <v>1</v>
      </c>
      <c r="F278" t="s">
        <v>53</v>
      </c>
      <c r="G278" t="s">
        <v>102</v>
      </c>
      <c r="H278" t="s">
        <v>1396</v>
      </c>
      <c r="I278" t="s">
        <v>42</v>
      </c>
      <c r="J278" t="s">
        <v>136</v>
      </c>
      <c r="K278" t="s">
        <v>1397</v>
      </c>
      <c r="L278" t="s">
        <v>45</v>
      </c>
      <c r="M278" t="s">
        <v>46</v>
      </c>
      <c r="N278"/>
      <c r="O278"/>
      <c r="P278"/>
    </row>
    <row r="279" spans="1:16" x14ac:dyDescent="0.2">
      <c r="A279" s="15">
        <f t="shared" si="4"/>
        <v>278</v>
      </c>
      <c r="B279" t="s">
        <v>1318</v>
      </c>
      <c r="C279" t="s">
        <v>1398</v>
      </c>
      <c r="D279" t="s">
        <v>1399</v>
      </c>
      <c r="E279">
        <v>4</v>
      </c>
      <c r="F279" t="s">
        <v>53</v>
      </c>
      <c r="G279" t="s">
        <v>432</v>
      </c>
      <c r="H279" t="s">
        <v>1400</v>
      </c>
      <c r="I279" t="s">
        <v>65</v>
      </c>
      <c r="J279" t="s">
        <v>151</v>
      </c>
      <c r="K279" t="s">
        <v>1401</v>
      </c>
      <c r="L279" t="s">
        <v>45</v>
      </c>
      <c r="M279" t="s">
        <v>68</v>
      </c>
      <c r="N279"/>
      <c r="O279"/>
      <c r="P279"/>
    </row>
    <row r="280" spans="1:16" x14ac:dyDescent="0.2">
      <c r="A280" s="15">
        <f t="shared" si="4"/>
        <v>279</v>
      </c>
      <c r="B280" t="s">
        <v>1318</v>
      </c>
      <c r="C280" t="s">
        <v>1402</v>
      </c>
      <c r="D280" t="s">
        <v>1403</v>
      </c>
      <c r="E280">
        <v>30</v>
      </c>
      <c r="F280" t="s">
        <v>77</v>
      </c>
      <c r="G280" t="s">
        <v>102</v>
      </c>
      <c r="H280" t="s">
        <v>1404</v>
      </c>
      <c r="I280" t="s">
        <v>65</v>
      </c>
      <c r="J280" t="s">
        <v>73</v>
      </c>
      <c r="K280" t="s">
        <v>1405</v>
      </c>
      <c r="L280" t="s">
        <v>138</v>
      </c>
      <c r="M280" t="s">
        <v>68</v>
      </c>
      <c r="N280" t="s">
        <v>1406</v>
      </c>
      <c r="O280" t="s">
        <v>90</v>
      </c>
      <c r="P280" t="s">
        <v>1407</v>
      </c>
    </row>
    <row r="281" spans="1:16" x14ac:dyDescent="0.2">
      <c r="A281" s="15">
        <f t="shared" si="4"/>
        <v>280</v>
      </c>
      <c r="B281" t="s">
        <v>1318</v>
      </c>
      <c r="C281" t="s">
        <v>1408</v>
      </c>
      <c r="D281" t="s">
        <v>1334</v>
      </c>
      <c r="E281">
        <v>3</v>
      </c>
      <c r="F281" t="s">
        <v>53</v>
      </c>
      <c r="G281" t="s">
        <v>432</v>
      </c>
      <c r="H281" t="s">
        <v>1409</v>
      </c>
      <c r="I281" t="s">
        <v>65</v>
      </c>
      <c r="J281" t="s">
        <v>209</v>
      </c>
      <c r="K281" t="s">
        <v>1410</v>
      </c>
      <c r="L281" t="s">
        <v>45</v>
      </c>
      <c r="M281" t="s">
        <v>68</v>
      </c>
      <c r="N281"/>
      <c r="O281"/>
      <c r="P281"/>
    </row>
    <row r="282" spans="1:16" x14ac:dyDescent="0.2">
      <c r="A282" s="15">
        <f t="shared" si="4"/>
        <v>281</v>
      </c>
      <c r="B282" t="s">
        <v>1318</v>
      </c>
      <c r="C282" t="s">
        <v>1411</v>
      </c>
      <c r="D282" t="s">
        <v>1412</v>
      </c>
      <c r="E282">
        <v>3</v>
      </c>
      <c r="F282" t="s">
        <v>53</v>
      </c>
      <c r="G282" t="s">
        <v>432</v>
      </c>
      <c r="H282" t="s">
        <v>1413</v>
      </c>
      <c r="I282" t="s">
        <v>65</v>
      </c>
      <c r="J282" t="s">
        <v>1414</v>
      </c>
      <c r="K282" t="s">
        <v>1415</v>
      </c>
      <c r="L282" t="s">
        <v>45</v>
      </c>
      <c r="M282" t="s">
        <v>68</v>
      </c>
      <c r="N282" t="s">
        <v>1416</v>
      </c>
      <c r="O282" t="s">
        <v>192</v>
      </c>
      <c r="P282" t="s">
        <v>1417</v>
      </c>
    </row>
    <row r="283" spans="1:16" x14ac:dyDescent="0.2">
      <c r="A283" s="15">
        <f t="shared" si="4"/>
        <v>282</v>
      </c>
      <c r="B283" t="s">
        <v>1318</v>
      </c>
      <c r="C283" t="s">
        <v>1418</v>
      </c>
      <c r="D283" t="s">
        <v>1419</v>
      </c>
      <c r="E283">
        <v>3</v>
      </c>
      <c r="F283" t="s">
        <v>53</v>
      </c>
      <c r="G283" t="s">
        <v>432</v>
      </c>
      <c r="H283" t="s">
        <v>1420</v>
      </c>
      <c r="I283" t="s">
        <v>65</v>
      </c>
      <c r="J283" t="s">
        <v>209</v>
      </c>
      <c r="K283" t="s">
        <v>1421</v>
      </c>
      <c r="L283" t="s">
        <v>45</v>
      </c>
      <c r="M283" t="s">
        <v>68</v>
      </c>
      <c r="N283"/>
      <c r="O283"/>
      <c r="P283"/>
    </row>
    <row r="284" spans="1:16" x14ac:dyDescent="0.2">
      <c r="A284" s="15">
        <f t="shared" si="4"/>
        <v>283</v>
      </c>
      <c r="B284" t="s">
        <v>1318</v>
      </c>
      <c r="C284" t="s">
        <v>1422</v>
      </c>
      <c r="D284" t="s">
        <v>232</v>
      </c>
      <c r="E284">
        <v>5</v>
      </c>
      <c r="F284" t="s">
        <v>53</v>
      </c>
      <c r="G284" t="s">
        <v>273</v>
      </c>
      <c r="H284" t="s">
        <v>1423</v>
      </c>
      <c r="I284" t="s">
        <v>42</v>
      </c>
      <c r="J284" t="s">
        <v>43</v>
      </c>
      <c r="K284" t="s">
        <v>1424</v>
      </c>
      <c r="L284" t="s">
        <v>67</v>
      </c>
      <c r="M284" t="s">
        <v>106</v>
      </c>
      <c r="N284"/>
      <c r="O284"/>
      <c r="P284"/>
    </row>
    <row r="285" spans="1:16" x14ac:dyDescent="0.2">
      <c r="A285" s="15">
        <f t="shared" si="4"/>
        <v>284</v>
      </c>
      <c r="B285" t="s">
        <v>1318</v>
      </c>
      <c r="C285" t="s">
        <v>1425</v>
      </c>
      <c r="D285" t="s">
        <v>232</v>
      </c>
      <c r="E285">
        <v>2</v>
      </c>
      <c r="F285" t="s">
        <v>53</v>
      </c>
      <c r="G285" t="s">
        <v>102</v>
      </c>
      <c r="H285" t="s">
        <v>1426</v>
      </c>
      <c r="I285" t="s">
        <v>42</v>
      </c>
      <c r="J285" t="s">
        <v>209</v>
      </c>
      <c r="K285" t="s">
        <v>1427</v>
      </c>
      <c r="L285" t="s">
        <v>143</v>
      </c>
      <c r="M285" t="s">
        <v>68</v>
      </c>
      <c r="N285"/>
      <c r="O285"/>
      <c r="P285"/>
    </row>
    <row r="286" spans="1:16" x14ac:dyDescent="0.2">
      <c r="A286" s="15">
        <f t="shared" si="4"/>
        <v>285</v>
      </c>
      <c r="B286" t="s">
        <v>1318</v>
      </c>
      <c r="C286" t="s">
        <v>1428</v>
      </c>
      <c r="D286" t="s">
        <v>1429</v>
      </c>
      <c r="E286">
        <v>4</v>
      </c>
      <c r="F286" t="s">
        <v>53</v>
      </c>
      <c r="G286" t="s">
        <v>1430</v>
      </c>
      <c r="H286" t="s">
        <v>1431</v>
      </c>
      <c r="I286" t="s">
        <v>42</v>
      </c>
      <c r="J286" t="s">
        <v>229</v>
      </c>
      <c r="K286" t="s">
        <v>1432</v>
      </c>
      <c r="L286" t="s">
        <v>143</v>
      </c>
      <c r="M286" t="s">
        <v>68</v>
      </c>
      <c r="N286"/>
      <c r="O286"/>
      <c r="P286"/>
    </row>
    <row r="287" spans="1:16" x14ac:dyDescent="0.2">
      <c r="A287" s="15">
        <f t="shared" si="4"/>
        <v>286</v>
      </c>
      <c r="B287" t="s">
        <v>1318</v>
      </c>
      <c r="C287" t="s">
        <v>1433</v>
      </c>
      <c r="D287" t="s">
        <v>1434</v>
      </c>
      <c r="E287">
        <v>2</v>
      </c>
      <c r="F287" t="s">
        <v>77</v>
      </c>
      <c r="G287" t="s">
        <v>698</v>
      </c>
      <c r="H287" t="s">
        <v>1435</v>
      </c>
      <c r="I287" t="s">
        <v>141</v>
      </c>
      <c r="J287" t="s">
        <v>357</v>
      </c>
      <c r="K287" t="s">
        <v>1436</v>
      </c>
      <c r="L287" t="s">
        <v>591</v>
      </c>
      <c r="M287" t="s">
        <v>68</v>
      </c>
      <c r="N287"/>
      <c r="O287"/>
      <c r="P287"/>
    </row>
    <row r="288" spans="1:16" x14ac:dyDescent="0.2">
      <c r="A288" s="15">
        <f t="shared" si="4"/>
        <v>287</v>
      </c>
      <c r="B288" t="s">
        <v>1318</v>
      </c>
      <c r="C288" t="s">
        <v>1437</v>
      </c>
      <c r="D288" t="s">
        <v>1438</v>
      </c>
      <c r="E288">
        <v>1</v>
      </c>
      <c r="F288" t="s">
        <v>53</v>
      </c>
      <c r="G288" t="s">
        <v>102</v>
      </c>
      <c r="H288" t="s">
        <v>1439</v>
      </c>
      <c r="I288" t="s">
        <v>42</v>
      </c>
      <c r="J288" t="s">
        <v>151</v>
      </c>
      <c r="K288" t="s">
        <v>1440</v>
      </c>
      <c r="L288" t="s">
        <v>143</v>
      </c>
      <c r="M288" t="s">
        <v>68</v>
      </c>
      <c r="N288" t="s">
        <v>1441</v>
      </c>
      <c r="O288" t="s">
        <v>117</v>
      </c>
      <c r="P288" t="s">
        <v>1442</v>
      </c>
    </row>
    <row r="289" spans="1:16" x14ac:dyDescent="0.2">
      <c r="A289" s="15">
        <f t="shared" si="4"/>
        <v>288</v>
      </c>
      <c r="B289" t="s">
        <v>1318</v>
      </c>
      <c r="C289" t="s">
        <v>1443</v>
      </c>
      <c r="D289" t="s">
        <v>1444</v>
      </c>
      <c r="E289">
        <v>3</v>
      </c>
      <c r="F289" t="s">
        <v>53</v>
      </c>
      <c r="G289" t="s">
        <v>432</v>
      </c>
      <c r="H289" t="s">
        <v>1445</v>
      </c>
      <c r="I289" t="s">
        <v>65</v>
      </c>
      <c r="J289" t="s">
        <v>151</v>
      </c>
      <c r="K289" t="s">
        <v>1446</v>
      </c>
      <c r="L289" t="s">
        <v>45</v>
      </c>
      <c r="M289" t="s">
        <v>68</v>
      </c>
      <c r="N289"/>
      <c r="O289"/>
      <c r="P289"/>
    </row>
    <row r="290" spans="1:16" x14ac:dyDescent="0.2">
      <c r="A290" s="15">
        <f t="shared" si="4"/>
        <v>289</v>
      </c>
      <c r="B290" t="s">
        <v>1318</v>
      </c>
      <c r="C290" t="s">
        <v>1447</v>
      </c>
      <c r="D290" t="s">
        <v>1366</v>
      </c>
      <c r="E290">
        <v>1</v>
      </c>
      <c r="F290" t="s">
        <v>39</v>
      </c>
      <c r="G290" t="s">
        <v>479</v>
      </c>
      <c r="H290" t="s">
        <v>1448</v>
      </c>
      <c r="I290" t="s">
        <v>65</v>
      </c>
      <c r="J290" t="s">
        <v>136</v>
      </c>
      <c r="K290" t="s">
        <v>1449</v>
      </c>
      <c r="L290" t="s">
        <v>67</v>
      </c>
      <c r="M290" t="s">
        <v>68</v>
      </c>
      <c r="N290" t="s">
        <v>1450</v>
      </c>
      <c r="O290" t="s">
        <v>173</v>
      </c>
      <c r="P290" t="s">
        <v>1451</v>
      </c>
    </row>
    <row r="291" spans="1:16" x14ac:dyDescent="0.2">
      <c r="A291" s="15">
        <f t="shared" si="4"/>
        <v>290</v>
      </c>
      <c r="B291" t="s">
        <v>1318</v>
      </c>
      <c r="C291" t="s">
        <v>1452</v>
      </c>
      <c r="D291" t="s">
        <v>232</v>
      </c>
      <c r="E291">
        <v>10</v>
      </c>
      <c r="F291" t="s">
        <v>77</v>
      </c>
      <c r="G291" t="s">
        <v>102</v>
      </c>
      <c r="H291" t="s">
        <v>1453</v>
      </c>
      <c r="I291" t="s">
        <v>228</v>
      </c>
      <c r="J291" t="s">
        <v>229</v>
      </c>
      <c r="K291" t="s">
        <v>1454</v>
      </c>
      <c r="L291" t="s">
        <v>45</v>
      </c>
      <c r="M291" t="s">
        <v>68</v>
      </c>
      <c r="N291" t="s">
        <v>444</v>
      </c>
      <c r="O291" t="s">
        <v>192</v>
      </c>
      <c r="P291" t="s">
        <v>445</v>
      </c>
    </row>
    <row r="292" spans="1:16" x14ac:dyDescent="0.2">
      <c r="A292" s="15">
        <f t="shared" si="4"/>
        <v>291</v>
      </c>
      <c r="B292" t="s">
        <v>1318</v>
      </c>
      <c r="C292" t="s">
        <v>1455</v>
      </c>
      <c r="D292" t="s">
        <v>1456</v>
      </c>
      <c r="E292">
        <v>1</v>
      </c>
      <c r="F292" t="s">
        <v>77</v>
      </c>
      <c r="G292" t="s">
        <v>1457</v>
      </c>
      <c r="H292" t="s">
        <v>1458</v>
      </c>
      <c r="I292" t="s">
        <v>42</v>
      </c>
      <c r="J292" t="s">
        <v>209</v>
      </c>
      <c r="K292" t="s">
        <v>1459</v>
      </c>
      <c r="L292" t="s">
        <v>45</v>
      </c>
      <c r="M292" t="s">
        <v>68</v>
      </c>
      <c r="N292"/>
      <c r="O292"/>
      <c r="P292"/>
    </row>
    <row r="293" spans="1:16" x14ac:dyDescent="0.2">
      <c r="A293" s="15">
        <f t="shared" si="4"/>
        <v>292</v>
      </c>
      <c r="B293" t="s">
        <v>1318</v>
      </c>
      <c r="C293" t="s">
        <v>1460</v>
      </c>
      <c r="D293" t="s">
        <v>1461</v>
      </c>
      <c r="E293">
        <v>6</v>
      </c>
      <c r="F293" t="s">
        <v>77</v>
      </c>
      <c r="G293" t="s">
        <v>71</v>
      </c>
      <c r="H293" t="s">
        <v>1462</v>
      </c>
      <c r="I293" t="s">
        <v>141</v>
      </c>
      <c r="J293" t="s">
        <v>136</v>
      </c>
      <c r="K293" t="s">
        <v>1463</v>
      </c>
      <c r="L293" t="s">
        <v>402</v>
      </c>
      <c r="M293" t="s">
        <v>379</v>
      </c>
      <c r="N293"/>
      <c r="O293"/>
      <c r="P293"/>
    </row>
    <row r="294" spans="1:16" x14ac:dyDescent="0.2">
      <c r="A294" s="15">
        <f t="shared" si="4"/>
        <v>293</v>
      </c>
      <c r="B294" t="s">
        <v>1318</v>
      </c>
      <c r="C294" t="s">
        <v>1464</v>
      </c>
      <c r="D294" t="s">
        <v>1465</v>
      </c>
      <c r="E294">
        <v>3</v>
      </c>
      <c r="F294" t="s">
        <v>53</v>
      </c>
      <c r="G294" t="s">
        <v>440</v>
      </c>
      <c r="H294" t="s">
        <v>1466</v>
      </c>
      <c r="I294" t="s">
        <v>42</v>
      </c>
      <c r="J294" t="s">
        <v>229</v>
      </c>
      <c r="K294" t="s">
        <v>1467</v>
      </c>
      <c r="L294" t="s">
        <v>756</v>
      </c>
      <c r="M294" t="s">
        <v>106</v>
      </c>
      <c r="N294" t="s">
        <v>1468</v>
      </c>
      <c r="O294" t="s">
        <v>192</v>
      </c>
      <c r="P294" t="s">
        <v>1469</v>
      </c>
    </row>
    <row r="295" spans="1:16" x14ac:dyDescent="0.2">
      <c r="A295" s="15">
        <f t="shared" si="4"/>
        <v>294</v>
      </c>
      <c r="B295" t="s">
        <v>1318</v>
      </c>
      <c r="C295" t="s">
        <v>1470</v>
      </c>
      <c r="D295" t="s">
        <v>226</v>
      </c>
      <c r="E295">
        <v>4</v>
      </c>
      <c r="F295" t="s">
        <v>53</v>
      </c>
      <c r="G295" t="s">
        <v>440</v>
      </c>
      <c r="H295" t="s">
        <v>1471</v>
      </c>
      <c r="I295" t="s">
        <v>42</v>
      </c>
      <c r="J295" t="s">
        <v>136</v>
      </c>
      <c r="K295" t="s">
        <v>1472</v>
      </c>
      <c r="L295" t="s">
        <v>45</v>
      </c>
      <c r="M295" t="s">
        <v>106</v>
      </c>
      <c r="N295"/>
      <c r="O295"/>
      <c r="P295"/>
    </row>
    <row r="296" spans="1:16" x14ac:dyDescent="0.2">
      <c r="A296" s="15">
        <f t="shared" si="4"/>
        <v>295</v>
      </c>
      <c r="B296" t="s">
        <v>1473</v>
      </c>
      <c r="C296" t="s">
        <v>1474</v>
      </c>
      <c r="D296" t="s">
        <v>1475</v>
      </c>
      <c r="E296">
        <v>10</v>
      </c>
      <c r="F296" t="s">
        <v>77</v>
      </c>
      <c r="G296" t="s">
        <v>1457</v>
      </c>
      <c r="H296" t="s">
        <v>1476</v>
      </c>
      <c r="I296" t="s">
        <v>65</v>
      </c>
      <c r="J296" t="s">
        <v>57</v>
      </c>
      <c r="K296" t="s">
        <v>1477</v>
      </c>
      <c r="L296" t="s">
        <v>402</v>
      </c>
      <c r="M296" t="s">
        <v>139</v>
      </c>
      <c r="N296"/>
      <c r="O296"/>
      <c r="P296"/>
    </row>
    <row r="297" spans="1:16" x14ac:dyDescent="0.2">
      <c r="A297" s="15">
        <f t="shared" si="4"/>
        <v>296</v>
      </c>
      <c r="B297" t="s">
        <v>1473</v>
      </c>
      <c r="C297" t="s">
        <v>1478</v>
      </c>
      <c r="D297" t="s">
        <v>1479</v>
      </c>
      <c r="E297">
        <v>30</v>
      </c>
      <c r="F297" t="s">
        <v>53</v>
      </c>
      <c r="G297" t="s">
        <v>1008</v>
      </c>
      <c r="H297" t="s">
        <v>1480</v>
      </c>
      <c r="I297" t="s">
        <v>228</v>
      </c>
      <c r="J297" t="s">
        <v>57</v>
      </c>
      <c r="K297" t="s">
        <v>1481</v>
      </c>
      <c r="L297" t="s">
        <v>45</v>
      </c>
      <c r="M297" t="s">
        <v>106</v>
      </c>
      <c r="N297"/>
      <c r="O297"/>
      <c r="P297"/>
    </row>
    <row r="298" spans="1:16" x14ac:dyDescent="0.2">
      <c r="A298" s="15">
        <f t="shared" si="4"/>
        <v>297</v>
      </c>
      <c r="B298" t="s">
        <v>1473</v>
      </c>
      <c r="C298" t="s">
        <v>1482</v>
      </c>
      <c r="D298" t="s">
        <v>1483</v>
      </c>
      <c r="E298">
        <v>1</v>
      </c>
      <c r="F298" t="s">
        <v>53</v>
      </c>
      <c r="G298" t="s">
        <v>102</v>
      </c>
      <c r="H298" t="s">
        <v>1484</v>
      </c>
      <c r="I298" t="s">
        <v>65</v>
      </c>
      <c r="J298" t="s">
        <v>229</v>
      </c>
      <c r="K298" t="s">
        <v>1485</v>
      </c>
      <c r="L298" t="s">
        <v>45</v>
      </c>
      <c r="M298" t="s">
        <v>68</v>
      </c>
      <c r="N298"/>
      <c r="O298"/>
      <c r="P298"/>
    </row>
    <row r="299" spans="1:16" x14ac:dyDescent="0.2">
      <c r="A299" s="15">
        <f t="shared" si="4"/>
        <v>298</v>
      </c>
      <c r="B299" t="s">
        <v>1473</v>
      </c>
      <c r="C299" t="s">
        <v>911</v>
      </c>
      <c r="D299" t="s">
        <v>313</v>
      </c>
      <c r="E299">
        <v>5</v>
      </c>
      <c r="F299" t="s">
        <v>53</v>
      </c>
      <c r="G299" t="s">
        <v>71</v>
      </c>
      <c r="H299" t="s">
        <v>1486</v>
      </c>
      <c r="I299" t="s">
        <v>228</v>
      </c>
      <c r="J299" t="s">
        <v>73</v>
      </c>
      <c r="K299" t="s">
        <v>1487</v>
      </c>
      <c r="L299" t="s">
        <v>67</v>
      </c>
      <c r="M299" t="s">
        <v>68</v>
      </c>
      <c r="N299" t="s">
        <v>1488</v>
      </c>
      <c r="O299" t="s">
        <v>1489</v>
      </c>
      <c r="P299" t="s">
        <v>1490</v>
      </c>
    </row>
    <row r="300" spans="1:16" x14ac:dyDescent="0.2">
      <c r="A300" s="15">
        <f t="shared" si="4"/>
        <v>299</v>
      </c>
      <c r="B300" t="s">
        <v>1473</v>
      </c>
      <c r="C300" t="s">
        <v>1491</v>
      </c>
      <c r="D300" t="s">
        <v>1492</v>
      </c>
      <c r="E300">
        <v>10</v>
      </c>
      <c r="F300" t="s">
        <v>77</v>
      </c>
      <c r="G300" t="s">
        <v>1457</v>
      </c>
      <c r="H300" t="s">
        <v>1493</v>
      </c>
      <c r="I300" t="s">
        <v>228</v>
      </c>
      <c r="J300" t="s">
        <v>209</v>
      </c>
      <c r="K300" t="s">
        <v>1494</v>
      </c>
      <c r="L300" t="s">
        <v>402</v>
      </c>
      <c r="M300" t="s">
        <v>139</v>
      </c>
      <c r="N300"/>
      <c r="O300"/>
      <c r="P300"/>
    </row>
    <row r="301" spans="1:16" x14ac:dyDescent="0.2">
      <c r="A301" s="15">
        <f t="shared" si="4"/>
        <v>300</v>
      </c>
      <c r="B301" t="s">
        <v>1473</v>
      </c>
      <c r="C301" t="s">
        <v>1495</v>
      </c>
      <c r="D301" t="s">
        <v>1496</v>
      </c>
      <c r="E301">
        <v>5</v>
      </c>
      <c r="F301" t="s">
        <v>77</v>
      </c>
      <c r="G301" t="s">
        <v>1098</v>
      </c>
      <c r="H301" t="s">
        <v>1497</v>
      </c>
      <c r="I301" t="s">
        <v>56</v>
      </c>
      <c r="J301" t="s">
        <v>104</v>
      </c>
      <c r="K301" t="s">
        <v>1498</v>
      </c>
      <c r="L301" t="s">
        <v>402</v>
      </c>
      <c r="M301" t="s">
        <v>68</v>
      </c>
      <c r="N301" t="s">
        <v>1499</v>
      </c>
      <c r="O301" t="s">
        <v>90</v>
      </c>
      <c r="P301" t="s">
        <v>1500</v>
      </c>
    </row>
    <row r="302" spans="1:16" x14ac:dyDescent="0.2">
      <c r="A302" s="15">
        <f t="shared" si="4"/>
        <v>301</v>
      </c>
      <c r="B302" t="s">
        <v>1473</v>
      </c>
      <c r="C302" t="s">
        <v>1501</v>
      </c>
      <c r="D302" t="s">
        <v>1502</v>
      </c>
      <c r="E302">
        <v>30</v>
      </c>
      <c r="F302" t="s">
        <v>53</v>
      </c>
      <c r="G302" t="s">
        <v>1503</v>
      </c>
      <c r="H302" t="s">
        <v>1504</v>
      </c>
      <c r="I302" t="s">
        <v>228</v>
      </c>
      <c r="J302" t="s">
        <v>209</v>
      </c>
      <c r="K302" t="s">
        <v>1505</v>
      </c>
      <c r="L302" t="s">
        <v>45</v>
      </c>
      <c r="M302" t="s">
        <v>106</v>
      </c>
      <c r="N302" t="s">
        <v>1506</v>
      </c>
      <c r="O302" t="s">
        <v>545</v>
      </c>
      <c r="P302" t="s">
        <v>1507</v>
      </c>
    </row>
    <row r="303" spans="1:16" x14ac:dyDescent="0.2">
      <c r="A303" s="15">
        <f t="shared" si="4"/>
        <v>302</v>
      </c>
      <c r="B303" t="s">
        <v>1473</v>
      </c>
      <c r="C303" t="s">
        <v>1508</v>
      </c>
      <c r="D303" t="s">
        <v>1509</v>
      </c>
      <c r="E303">
        <v>2</v>
      </c>
      <c r="F303" t="s">
        <v>39</v>
      </c>
      <c r="G303" t="s">
        <v>71</v>
      </c>
      <c r="H303" t="s">
        <v>1510</v>
      </c>
      <c r="I303" t="s">
        <v>65</v>
      </c>
      <c r="J303" t="s">
        <v>73</v>
      </c>
      <c r="K303" t="s">
        <v>1511</v>
      </c>
      <c r="L303" t="s">
        <v>402</v>
      </c>
      <c r="M303" t="s">
        <v>68</v>
      </c>
      <c r="N303"/>
      <c r="O303"/>
      <c r="P303"/>
    </row>
    <row r="304" spans="1:16" x14ac:dyDescent="0.2">
      <c r="A304" s="15">
        <f t="shared" si="4"/>
        <v>303</v>
      </c>
      <c r="B304" t="s">
        <v>1473</v>
      </c>
      <c r="C304" t="s">
        <v>1512</v>
      </c>
      <c r="D304" t="s">
        <v>354</v>
      </c>
      <c r="E304">
        <v>6</v>
      </c>
      <c r="F304" t="s">
        <v>39</v>
      </c>
      <c r="G304" t="s">
        <v>54</v>
      </c>
      <c r="H304" t="s">
        <v>1513</v>
      </c>
      <c r="I304" t="s">
        <v>42</v>
      </c>
      <c r="J304" t="s">
        <v>73</v>
      </c>
      <c r="K304" t="s">
        <v>1514</v>
      </c>
      <c r="L304" t="s">
        <v>67</v>
      </c>
      <c r="M304" t="s">
        <v>68</v>
      </c>
      <c r="N304"/>
      <c r="O304"/>
      <c r="P304"/>
    </row>
    <row r="305" spans="1:16" x14ac:dyDescent="0.2">
      <c r="A305" s="15">
        <f t="shared" si="4"/>
        <v>304</v>
      </c>
      <c r="B305" t="s">
        <v>1473</v>
      </c>
      <c r="C305" t="s">
        <v>1515</v>
      </c>
      <c r="D305" t="s">
        <v>1516</v>
      </c>
      <c r="E305">
        <v>10</v>
      </c>
      <c r="F305" t="s">
        <v>53</v>
      </c>
      <c r="G305" t="s">
        <v>1008</v>
      </c>
      <c r="H305" t="s">
        <v>1517</v>
      </c>
      <c r="I305" t="s">
        <v>65</v>
      </c>
      <c r="J305" t="s">
        <v>104</v>
      </c>
      <c r="K305" t="s">
        <v>1518</v>
      </c>
      <c r="L305" t="s">
        <v>82</v>
      </c>
      <c r="M305" t="s">
        <v>68</v>
      </c>
      <c r="N305"/>
      <c r="O305"/>
      <c r="P305"/>
    </row>
    <row r="306" spans="1:16" x14ac:dyDescent="0.2">
      <c r="A306" s="15">
        <f t="shared" si="4"/>
        <v>305</v>
      </c>
      <c r="B306" t="s">
        <v>1473</v>
      </c>
      <c r="C306" t="s">
        <v>1519</v>
      </c>
      <c r="D306" t="s">
        <v>201</v>
      </c>
      <c r="E306">
        <v>1</v>
      </c>
      <c r="F306" t="s">
        <v>53</v>
      </c>
      <c r="G306" t="s">
        <v>78</v>
      </c>
      <c r="H306" t="s">
        <v>1520</v>
      </c>
      <c r="I306" t="s">
        <v>65</v>
      </c>
      <c r="J306" t="s">
        <v>151</v>
      </c>
      <c r="K306" t="s">
        <v>1521</v>
      </c>
      <c r="L306" t="s">
        <v>82</v>
      </c>
      <c r="M306" t="s">
        <v>139</v>
      </c>
      <c r="N306" t="s">
        <v>1522</v>
      </c>
      <c r="O306" t="s">
        <v>108</v>
      </c>
      <c r="P306" t="s">
        <v>1523</v>
      </c>
    </row>
    <row r="307" spans="1:16" x14ac:dyDescent="0.2">
      <c r="A307" s="15">
        <f t="shared" si="4"/>
        <v>306</v>
      </c>
      <c r="B307" t="s">
        <v>1473</v>
      </c>
      <c r="C307" t="s">
        <v>1524</v>
      </c>
      <c r="D307" t="s">
        <v>1525</v>
      </c>
      <c r="E307">
        <v>10</v>
      </c>
      <c r="F307" t="s">
        <v>77</v>
      </c>
      <c r="G307" t="s">
        <v>78</v>
      </c>
      <c r="H307" t="s">
        <v>1526</v>
      </c>
      <c r="I307" t="s">
        <v>65</v>
      </c>
      <c r="J307" t="s">
        <v>73</v>
      </c>
      <c r="K307" t="s">
        <v>1527</v>
      </c>
      <c r="L307" t="s">
        <v>45</v>
      </c>
      <c r="M307" t="s">
        <v>46</v>
      </c>
      <c r="N307"/>
      <c r="O307"/>
      <c r="P307"/>
    </row>
    <row r="308" spans="1:16" x14ac:dyDescent="0.2">
      <c r="A308" s="15">
        <f t="shared" si="4"/>
        <v>307</v>
      </c>
      <c r="B308" t="s">
        <v>1473</v>
      </c>
      <c r="C308" t="s">
        <v>1528</v>
      </c>
      <c r="D308" t="s">
        <v>1529</v>
      </c>
      <c r="E308">
        <v>10</v>
      </c>
      <c r="F308" t="s">
        <v>53</v>
      </c>
      <c r="G308" t="s">
        <v>280</v>
      </c>
      <c r="H308" t="s">
        <v>1530</v>
      </c>
      <c r="I308" t="s">
        <v>42</v>
      </c>
      <c r="J308" t="s">
        <v>235</v>
      </c>
      <c r="K308" t="s">
        <v>1531</v>
      </c>
      <c r="L308" t="s">
        <v>45</v>
      </c>
      <c r="M308" t="s">
        <v>68</v>
      </c>
      <c r="N308"/>
      <c r="O308"/>
      <c r="P308"/>
    </row>
    <row r="309" spans="1:16" x14ac:dyDescent="0.2">
      <c r="A309" s="15">
        <f t="shared" si="4"/>
        <v>308</v>
      </c>
      <c r="B309" t="s">
        <v>1473</v>
      </c>
      <c r="C309" t="s">
        <v>1532</v>
      </c>
      <c r="D309" t="s">
        <v>1533</v>
      </c>
      <c r="E309">
        <v>3</v>
      </c>
      <c r="F309" t="s">
        <v>77</v>
      </c>
      <c r="G309" t="s">
        <v>78</v>
      </c>
      <c r="H309" t="s">
        <v>1534</v>
      </c>
      <c r="I309" t="s">
        <v>56</v>
      </c>
      <c r="J309" t="s">
        <v>136</v>
      </c>
      <c r="K309" t="s">
        <v>1535</v>
      </c>
      <c r="L309" t="s">
        <v>402</v>
      </c>
      <c r="M309" t="s">
        <v>68</v>
      </c>
      <c r="N309"/>
      <c r="O309"/>
      <c r="P309"/>
    </row>
    <row r="310" spans="1:16" x14ac:dyDescent="0.2">
      <c r="A310" s="15">
        <f t="shared" si="4"/>
        <v>309</v>
      </c>
      <c r="B310" t="s">
        <v>1473</v>
      </c>
      <c r="C310" t="s">
        <v>1536</v>
      </c>
      <c r="D310" t="s">
        <v>1537</v>
      </c>
      <c r="E310">
        <v>5</v>
      </c>
      <c r="F310" t="s">
        <v>53</v>
      </c>
      <c r="G310" t="s">
        <v>102</v>
      </c>
      <c r="H310" t="s">
        <v>1538</v>
      </c>
      <c r="I310" t="s">
        <v>56</v>
      </c>
      <c r="J310" t="s">
        <v>229</v>
      </c>
      <c r="K310" t="s">
        <v>1539</v>
      </c>
      <c r="L310" t="s">
        <v>45</v>
      </c>
      <c r="M310" t="s">
        <v>68</v>
      </c>
      <c r="N310" t="s">
        <v>1540</v>
      </c>
      <c r="O310" t="s">
        <v>98</v>
      </c>
      <c r="P310" t="s">
        <v>1541</v>
      </c>
    </row>
    <row r="311" spans="1:16" x14ac:dyDescent="0.2">
      <c r="A311" s="15">
        <f t="shared" si="4"/>
        <v>310</v>
      </c>
      <c r="B311" t="s">
        <v>1473</v>
      </c>
      <c r="C311" t="s">
        <v>1542</v>
      </c>
      <c r="D311" t="s">
        <v>1543</v>
      </c>
      <c r="E311">
        <v>5</v>
      </c>
      <c r="F311" t="s">
        <v>53</v>
      </c>
      <c r="G311" t="s">
        <v>71</v>
      </c>
      <c r="H311" t="s">
        <v>1544</v>
      </c>
      <c r="I311" t="s">
        <v>42</v>
      </c>
      <c r="J311" t="s">
        <v>57</v>
      </c>
      <c r="K311" t="s">
        <v>1265</v>
      </c>
      <c r="L311" t="s">
        <v>211</v>
      </c>
      <c r="M311" t="s">
        <v>106</v>
      </c>
      <c r="N311" t="s">
        <v>1545</v>
      </c>
      <c r="O311" t="s">
        <v>98</v>
      </c>
      <c r="P311" t="s">
        <v>1546</v>
      </c>
    </row>
    <row r="312" spans="1:16" x14ac:dyDescent="0.2">
      <c r="A312" s="15">
        <f t="shared" si="4"/>
        <v>311</v>
      </c>
      <c r="B312" t="s">
        <v>1473</v>
      </c>
      <c r="C312" t="s">
        <v>1547</v>
      </c>
      <c r="D312" t="s">
        <v>1548</v>
      </c>
      <c r="E312">
        <v>1</v>
      </c>
      <c r="F312" t="s">
        <v>39</v>
      </c>
      <c r="G312" t="s">
        <v>102</v>
      </c>
      <c r="H312" t="s">
        <v>1549</v>
      </c>
      <c r="I312" t="s">
        <v>65</v>
      </c>
      <c r="J312" t="s">
        <v>733</v>
      </c>
      <c r="K312" t="s">
        <v>1550</v>
      </c>
      <c r="L312" t="s">
        <v>402</v>
      </c>
      <c r="M312" t="s">
        <v>68</v>
      </c>
      <c r="N312"/>
      <c r="O312"/>
      <c r="P312"/>
    </row>
    <row r="313" spans="1:16" x14ac:dyDescent="0.2">
      <c r="A313" s="15">
        <f t="shared" si="4"/>
        <v>312</v>
      </c>
      <c r="B313" t="s">
        <v>1473</v>
      </c>
      <c r="C313" t="s">
        <v>1551</v>
      </c>
      <c r="D313" t="s">
        <v>1552</v>
      </c>
      <c r="E313">
        <v>1</v>
      </c>
      <c r="F313" t="s">
        <v>53</v>
      </c>
      <c r="G313" t="s">
        <v>102</v>
      </c>
      <c r="H313" t="s">
        <v>1553</v>
      </c>
      <c r="I313" t="s">
        <v>42</v>
      </c>
      <c r="J313" t="s">
        <v>436</v>
      </c>
      <c r="K313" t="s">
        <v>1554</v>
      </c>
      <c r="L313" t="s">
        <v>211</v>
      </c>
      <c r="M313" t="s">
        <v>68</v>
      </c>
      <c r="N313" t="s">
        <v>1555</v>
      </c>
      <c r="O313" t="s">
        <v>48</v>
      </c>
      <c r="P313" t="s">
        <v>1556</v>
      </c>
    </row>
    <row r="314" spans="1:16" x14ac:dyDescent="0.2">
      <c r="A314" s="15">
        <f t="shared" si="4"/>
        <v>313</v>
      </c>
      <c r="B314" t="s">
        <v>1473</v>
      </c>
      <c r="C314" t="s">
        <v>1557</v>
      </c>
      <c r="D314" t="s">
        <v>1558</v>
      </c>
      <c r="E314">
        <v>2</v>
      </c>
      <c r="F314" t="s">
        <v>53</v>
      </c>
      <c r="G314" t="s">
        <v>273</v>
      </c>
      <c r="H314" t="s">
        <v>1559</v>
      </c>
      <c r="I314" t="s">
        <v>42</v>
      </c>
      <c r="J314" t="s">
        <v>73</v>
      </c>
      <c r="K314" t="s">
        <v>1560</v>
      </c>
      <c r="L314" t="s">
        <v>67</v>
      </c>
      <c r="M314" t="s">
        <v>106</v>
      </c>
      <c r="N314" t="s">
        <v>1561</v>
      </c>
      <c r="O314" t="s">
        <v>90</v>
      </c>
      <c r="P314" t="s">
        <v>1562</v>
      </c>
    </row>
    <row r="315" spans="1:16" x14ac:dyDescent="0.2">
      <c r="A315" s="15">
        <f t="shared" si="4"/>
        <v>314</v>
      </c>
      <c r="B315" t="s">
        <v>1473</v>
      </c>
      <c r="C315" t="s">
        <v>1563</v>
      </c>
      <c r="D315" t="s">
        <v>1564</v>
      </c>
      <c r="E315">
        <v>3</v>
      </c>
      <c r="F315" t="s">
        <v>53</v>
      </c>
      <c r="G315" t="s">
        <v>102</v>
      </c>
      <c r="H315" t="s">
        <v>1565</v>
      </c>
      <c r="I315" t="s">
        <v>42</v>
      </c>
      <c r="J315" t="s">
        <v>87</v>
      </c>
      <c r="K315" t="s">
        <v>1566</v>
      </c>
      <c r="L315" t="s">
        <v>138</v>
      </c>
      <c r="M315" t="s">
        <v>106</v>
      </c>
      <c r="N315" t="s">
        <v>1567</v>
      </c>
      <c r="O315" t="s">
        <v>1568</v>
      </c>
      <c r="P315" t="s">
        <v>1569</v>
      </c>
    </row>
    <row r="316" spans="1:16" x14ac:dyDescent="0.2">
      <c r="A316" s="15">
        <f t="shared" si="4"/>
        <v>315</v>
      </c>
      <c r="B316" t="s">
        <v>1473</v>
      </c>
      <c r="C316" t="s">
        <v>1422</v>
      </c>
      <c r="D316" t="s">
        <v>1570</v>
      </c>
      <c r="E316">
        <v>2</v>
      </c>
      <c r="F316" t="s">
        <v>53</v>
      </c>
      <c r="G316" t="s">
        <v>273</v>
      </c>
      <c r="H316" t="s">
        <v>1423</v>
      </c>
      <c r="I316" t="s">
        <v>42</v>
      </c>
      <c r="J316" t="s">
        <v>73</v>
      </c>
      <c r="K316" t="s">
        <v>1571</v>
      </c>
      <c r="L316" t="s">
        <v>67</v>
      </c>
      <c r="M316" t="s">
        <v>106</v>
      </c>
      <c r="N316"/>
      <c r="O316"/>
      <c r="P316"/>
    </row>
    <row r="317" spans="1:16" x14ac:dyDescent="0.2">
      <c r="A317" s="15">
        <f t="shared" si="4"/>
        <v>316</v>
      </c>
      <c r="B317" t="s">
        <v>1473</v>
      </c>
      <c r="C317" t="s">
        <v>1572</v>
      </c>
      <c r="D317" t="s">
        <v>354</v>
      </c>
      <c r="E317">
        <v>5</v>
      </c>
      <c r="F317" t="s">
        <v>53</v>
      </c>
      <c r="G317" t="s">
        <v>1573</v>
      </c>
      <c r="H317" t="s">
        <v>1574</v>
      </c>
      <c r="I317" t="s">
        <v>65</v>
      </c>
      <c r="J317" t="s">
        <v>87</v>
      </c>
      <c r="K317" t="s">
        <v>1575</v>
      </c>
      <c r="L317" t="s">
        <v>67</v>
      </c>
      <c r="M317" t="s">
        <v>68</v>
      </c>
      <c r="N317"/>
      <c r="O317"/>
      <c r="P317"/>
    </row>
    <row r="318" spans="1:16" x14ac:dyDescent="0.2">
      <c r="A318" s="15">
        <f t="shared" si="4"/>
        <v>317</v>
      </c>
      <c r="B318" t="s">
        <v>1473</v>
      </c>
      <c r="C318" t="s">
        <v>1576</v>
      </c>
      <c r="D318" t="s">
        <v>1577</v>
      </c>
      <c r="E318">
        <v>2</v>
      </c>
      <c r="F318" t="s">
        <v>53</v>
      </c>
      <c r="G318" t="s">
        <v>376</v>
      </c>
      <c r="H318" t="s">
        <v>1578</v>
      </c>
      <c r="I318" t="s">
        <v>42</v>
      </c>
      <c r="J318" t="s">
        <v>73</v>
      </c>
      <c r="K318" t="s">
        <v>1579</v>
      </c>
      <c r="L318" t="s">
        <v>143</v>
      </c>
      <c r="M318" t="s">
        <v>68</v>
      </c>
      <c r="N318"/>
      <c r="O318"/>
      <c r="P318"/>
    </row>
    <row r="319" spans="1:16" x14ac:dyDescent="0.2">
      <c r="A319" s="15">
        <f t="shared" si="4"/>
        <v>318</v>
      </c>
      <c r="B319" t="s">
        <v>1473</v>
      </c>
      <c r="C319" t="s">
        <v>1580</v>
      </c>
      <c r="D319" t="s">
        <v>1581</v>
      </c>
      <c r="E319">
        <v>1</v>
      </c>
      <c r="F319" t="s">
        <v>53</v>
      </c>
      <c r="G319" t="s">
        <v>102</v>
      </c>
      <c r="H319" t="s">
        <v>1582</v>
      </c>
      <c r="I319" t="s">
        <v>65</v>
      </c>
      <c r="J319" t="s">
        <v>209</v>
      </c>
      <c r="K319" t="s">
        <v>1583</v>
      </c>
      <c r="L319" t="s">
        <v>45</v>
      </c>
      <c r="M319" t="s">
        <v>106</v>
      </c>
      <c r="N319"/>
      <c r="O319"/>
      <c r="P319"/>
    </row>
    <row r="320" spans="1:16" x14ac:dyDescent="0.2">
      <c r="A320" s="15">
        <f t="shared" si="4"/>
        <v>319</v>
      </c>
      <c r="B320" t="s">
        <v>1473</v>
      </c>
      <c r="C320" t="s">
        <v>1584</v>
      </c>
      <c r="D320" t="s">
        <v>1585</v>
      </c>
      <c r="E320">
        <v>5</v>
      </c>
      <c r="F320" t="s">
        <v>77</v>
      </c>
      <c r="G320" t="s">
        <v>376</v>
      </c>
      <c r="H320" t="s">
        <v>1586</v>
      </c>
      <c r="I320" t="s">
        <v>65</v>
      </c>
      <c r="J320" t="s">
        <v>73</v>
      </c>
      <c r="K320" t="s">
        <v>1587</v>
      </c>
      <c r="L320" t="s">
        <v>402</v>
      </c>
      <c r="M320" t="s">
        <v>46</v>
      </c>
      <c r="N320"/>
      <c r="O320"/>
      <c r="P320"/>
    </row>
    <row r="321" spans="1:16" x14ac:dyDescent="0.2">
      <c r="A321" s="15">
        <f t="shared" si="4"/>
        <v>320</v>
      </c>
      <c r="B321" t="s">
        <v>1473</v>
      </c>
      <c r="C321" t="s">
        <v>1588</v>
      </c>
      <c r="D321" t="s">
        <v>1589</v>
      </c>
      <c r="E321">
        <v>15</v>
      </c>
      <c r="F321" t="s">
        <v>39</v>
      </c>
      <c r="G321" t="s">
        <v>40</v>
      </c>
      <c r="H321" t="s">
        <v>1590</v>
      </c>
      <c r="I321" t="s">
        <v>228</v>
      </c>
      <c r="J321" t="s">
        <v>136</v>
      </c>
      <c r="K321" t="s">
        <v>1591</v>
      </c>
      <c r="L321" t="s">
        <v>402</v>
      </c>
      <c r="M321" t="s">
        <v>68</v>
      </c>
      <c r="N321" t="s">
        <v>1592</v>
      </c>
      <c r="O321" t="s">
        <v>1593</v>
      </c>
      <c r="P321" t="s">
        <v>1594</v>
      </c>
    </row>
    <row r="322" spans="1:16" x14ac:dyDescent="0.2">
      <c r="A322" s="15">
        <f t="shared" si="4"/>
        <v>321</v>
      </c>
      <c r="B322" t="s">
        <v>1595</v>
      </c>
      <c r="C322" t="s">
        <v>1596</v>
      </c>
      <c r="D322" t="s">
        <v>1596</v>
      </c>
      <c r="E322">
        <v>12</v>
      </c>
      <c r="F322" t="s">
        <v>53</v>
      </c>
      <c r="G322" t="s">
        <v>1597</v>
      </c>
      <c r="H322" t="s">
        <v>1598</v>
      </c>
      <c r="I322" t="s">
        <v>65</v>
      </c>
      <c r="J322" t="s">
        <v>733</v>
      </c>
      <c r="K322" t="s">
        <v>1599</v>
      </c>
      <c r="L322" t="s">
        <v>471</v>
      </c>
      <c r="M322" t="s">
        <v>471</v>
      </c>
      <c r="N322"/>
      <c r="O322"/>
      <c r="P322"/>
    </row>
    <row r="323" spans="1:16" x14ac:dyDescent="0.2">
      <c r="A323" s="15">
        <f t="shared" ref="A323:A354" si="5">IF(C323&lt;&gt;"",ROW()-1,"")</f>
        <v>322</v>
      </c>
      <c r="B323" t="s">
        <v>1600</v>
      </c>
      <c r="C323" t="s">
        <v>1601</v>
      </c>
      <c r="D323" t="s">
        <v>1602</v>
      </c>
      <c r="E323">
        <v>5</v>
      </c>
      <c r="F323" t="s">
        <v>53</v>
      </c>
      <c r="G323" t="s">
        <v>1008</v>
      </c>
      <c r="H323" t="s">
        <v>1603</v>
      </c>
      <c r="I323" t="s">
        <v>42</v>
      </c>
      <c r="J323" t="s">
        <v>114</v>
      </c>
      <c r="K323" t="s">
        <v>1604</v>
      </c>
      <c r="L323" t="s">
        <v>591</v>
      </c>
      <c r="M323" t="s">
        <v>46</v>
      </c>
      <c r="N323" t="s">
        <v>1605</v>
      </c>
      <c r="O323" t="s">
        <v>824</v>
      </c>
      <c r="P323" t="s">
        <v>1606</v>
      </c>
    </row>
    <row r="324" spans="1:16" x14ac:dyDescent="0.2">
      <c r="A324" s="15">
        <f t="shared" si="5"/>
        <v>323</v>
      </c>
      <c r="B324" t="s">
        <v>1600</v>
      </c>
      <c r="C324" t="s">
        <v>1607</v>
      </c>
      <c r="D324" t="s">
        <v>1608</v>
      </c>
      <c r="E324">
        <v>15</v>
      </c>
      <c r="F324" t="s">
        <v>77</v>
      </c>
      <c r="G324" t="s">
        <v>1609</v>
      </c>
      <c r="H324" t="s">
        <v>1610</v>
      </c>
      <c r="I324" t="s">
        <v>65</v>
      </c>
      <c r="J324" t="s">
        <v>170</v>
      </c>
      <c r="K324" t="s">
        <v>1611</v>
      </c>
      <c r="L324" t="s">
        <v>45</v>
      </c>
      <c r="M324" t="s">
        <v>68</v>
      </c>
      <c r="N324" t="s">
        <v>1612</v>
      </c>
      <c r="O324" t="s">
        <v>48</v>
      </c>
      <c r="P324" t="s">
        <v>1613</v>
      </c>
    </row>
    <row r="325" spans="1:16" x14ac:dyDescent="0.2">
      <c r="A325" s="15">
        <f t="shared" si="5"/>
        <v>324</v>
      </c>
      <c r="B325" t="s">
        <v>1600</v>
      </c>
      <c r="C325" t="s">
        <v>1614</v>
      </c>
      <c r="D325" t="s">
        <v>1158</v>
      </c>
      <c r="E325">
        <v>20</v>
      </c>
      <c r="F325" t="s">
        <v>77</v>
      </c>
      <c r="G325" t="s">
        <v>376</v>
      </c>
      <c r="H325" t="s">
        <v>716</v>
      </c>
      <c r="I325" t="s">
        <v>65</v>
      </c>
      <c r="J325" t="s">
        <v>73</v>
      </c>
      <c r="K325" t="s">
        <v>1615</v>
      </c>
      <c r="L325" t="s">
        <v>82</v>
      </c>
      <c r="M325" t="s">
        <v>379</v>
      </c>
      <c r="N325"/>
      <c r="O325"/>
      <c r="P325"/>
    </row>
    <row r="326" spans="1:16" x14ac:dyDescent="0.2">
      <c r="A326" s="15">
        <f t="shared" si="5"/>
        <v>325</v>
      </c>
      <c r="B326" t="s">
        <v>1600</v>
      </c>
      <c r="C326" t="s">
        <v>1616</v>
      </c>
      <c r="D326" t="s">
        <v>1617</v>
      </c>
      <c r="E326">
        <v>3</v>
      </c>
      <c r="F326" t="s">
        <v>77</v>
      </c>
      <c r="G326" t="s">
        <v>1038</v>
      </c>
      <c r="H326" t="s">
        <v>1618</v>
      </c>
      <c r="I326" t="s">
        <v>56</v>
      </c>
      <c r="J326" t="s">
        <v>73</v>
      </c>
      <c r="K326" t="s">
        <v>1619</v>
      </c>
      <c r="L326" t="s">
        <v>1171</v>
      </c>
      <c r="M326" t="s">
        <v>68</v>
      </c>
      <c r="N326"/>
      <c r="O326"/>
      <c r="P326"/>
    </row>
    <row r="327" spans="1:16" x14ac:dyDescent="0.2">
      <c r="A327" s="15">
        <f t="shared" si="5"/>
        <v>326</v>
      </c>
      <c r="B327" t="s">
        <v>1600</v>
      </c>
      <c r="C327" t="s">
        <v>1620</v>
      </c>
      <c r="D327" t="s">
        <v>1621</v>
      </c>
      <c r="E327">
        <v>20</v>
      </c>
      <c r="F327" t="s">
        <v>77</v>
      </c>
      <c r="G327" t="s">
        <v>1622</v>
      </c>
      <c r="H327" t="s">
        <v>1623</v>
      </c>
      <c r="I327" t="s">
        <v>65</v>
      </c>
      <c r="J327" t="s">
        <v>57</v>
      </c>
      <c r="K327" t="s">
        <v>1624</v>
      </c>
      <c r="L327" t="s">
        <v>45</v>
      </c>
      <c r="M327" t="s">
        <v>68</v>
      </c>
      <c r="N327"/>
      <c r="O327"/>
      <c r="P327"/>
    </row>
    <row r="328" spans="1:16" x14ac:dyDescent="0.2">
      <c r="A328" s="15">
        <f t="shared" si="5"/>
        <v>327</v>
      </c>
      <c r="B328" t="s">
        <v>1600</v>
      </c>
      <c r="C328" t="s">
        <v>1625</v>
      </c>
      <c r="D328" t="s">
        <v>1626</v>
      </c>
      <c r="E328">
        <v>7</v>
      </c>
      <c r="F328" t="s">
        <v>53</v>
      </c>
      <c r="G328" t="s">
        <v>1008</v>
      </c>
      <c r="H328" t="s">
        <v>1625</v>
      </c>
      <c r="I328" t="s">
        <v>65</v>
      </c>
      <c r="J328" t="s">
        <v>182</v>
      </c>
      <c r="K328" t="s">
        <v>1627</v>
      </c>
      <c r="L328" t="s">
        <v>267</v>
      </c>
      <c r="M328" t="s">
        <v>68</v>
      </c>
      <c r="N328"/>
      <c r="O328"/>
      <c r="P328"/>
    </row>
    <row r="329" spans="1:16" x14ac:dyDescent="0.2">
      <c r="A329" s="15">
        <f t="shared" si="5"/>
        <v>328</v>
      </c>
      <c r="B329" t="s">
        <v>1600</v>
      </c>
      <c r="C329" t="s">
        <v>1628</v>
      </c>
      <c r="D329" t="s">
        <v>1629</v>
      </c>
      <c r="E329">
        <v>20</v>
      </c>
      <c r="F329" t="s">
        <v>157</v>
      </c>
      <c r="G329" t="s">
        <v>491</v>
      </c>
      <c r="H329" t="s">
        <v>1630</v>
      </c>
      <c r="I329" t="s">
        <v>65</v>
      </c>
      <c r="J329" t="s">
        <v>182</v>
      </c>
      <c r="K329" t="s">
        <v>1631</v>
      </c>
      <c r="L329" t="s">
        <v>67</v>
      </c>
      <c r="M329" t="s">
        <v>68</v>
      </c>
      <c r="N329"/>
      <c r="O329"/>
      <c r="P329"/>
    </row>
    <row r="330" spans="1:16" x14ac:dyDescent="0.2">
      <c r="A330" s="15">
        <f t="shared" si="5"/>
        <v>329</v>
      </c>
      <c r="B330" t="s">
        <v>1600</v>
      </c>
      <c r="C330" t="s">
        <v>1632</v>
      </c>
      <c r="D330" t="s">
        <v>1633</v>
      </c>
      <c r="E330">
        <v>4</v>
      </c>
      <c r="F330" t="s">
        <v>157</v>
      </c>
      <c r="G330" t="s">
        <v>187</v>
      </c>
      <c r="H330" t="s">
        <v>1634</v>
      </c>
      <c r="I330" t="s">
        <v>65</v>
      </c>
      <c r="J330" t="s">
        <v>136</v>
      </c>
      <c r="K330" t="s">
        <v>1635</v>
      </c>
      <c r="L330" t="s">
        <v>82</v>
      </c>
      <c r="M330" t="s">
        <v>68</v>
      </c>
      <c r="N330" t="s">
        <v>1636</v>
      </c>
      <c r="O330" t="s">
        <v>98</v>
      </c>
      <c r="P330" t="s">
        <v>1637</v>
      </c>
    </row>
    <row r="331" spans="1:16" x14ac:dyDescent="0.2">
      <c r="A331" s="15">
        <f t="shared" si="5"/>
        <v>330</v>
      </c>
      <c r="B331" t="s">
        <v>1600</v>
      </c>
      <c r="C331" t="s">
        <v>1638</v>
      </c>
      <c r="D331" t="s">
        <v>1639</v>
      </c>
      <c r="E331">
        <v>1</v>
      </c>
      <c r="F331" t="s">
        <v>157</v>
      </c>
      <c r="G331" t="s">
        <v>491</v>
      </c>
      <c r="H331" t="s">
        <v>1640</v>
      </c>
      <c r="I331" t="s">
        <v>42</v>
      </c>
      <c r="J331" t="s">
        <v>1641</v>
      </c>
      <c r="K331" t="s">
        <v>1642</v>
      </c>
      <c r="L331" t="s">
        <v>82</v>
      </c>
      <c r="M331" t="s">
        <v>68</v>
      </c>
      <c r="N331" t="s">
        <v>1643</v>
      </c>
      <c r="O331" t="s">
        <v>192</v>
      </c>
      <c r="P331" t="s">
        <v>345</v>
      </c>
    </row>
    <row r="332" spans="1:16" x14ac:dyDescent="0.2">
      <c r="A332" s="15">
        <f t="shared" si="5"/>
        <v>331</v>
      </c>
      <c r="B332" t="s">
        <v>1600</v>
      </c>
      <c r="C332" t="s">
        <v>1644</v>
      </c>
      <c r="D332" t="s">
        <v>1645</v>
      </c>
      <c r="E332">
        <v>3</v>
      </c>
      <c r="F332" t="s">
        <v>77</v>
      </c>
      <c r="G332" t="s">
        <v>280</v>
      </c>
      <c r="H332" t="s">
        <v>1646</v>
      </c>
      <c r="I332" t="s">
        <v>65</v>
      </c>
      <c r="J332" t="s">
        <v>43</v>
      </c>
      <c r="K332" t="s">
        <v>1647</v>
      </c>
      <c r="L332" t="s">
        <v>45</v>
      </c>
      <c r="M332" t="s">
        <v>60</v>
      </c>
      <c r="N332"/>
      <c r="O332"/>
      <c r="P332"/>
    </row>
    <row r="333" spans="1:16" x14ac:dyDescent="0.2">
      <c r="A333" s="15">
        <f t="shared" si="5"/>
        <v>332</v>
      </c>
      <c r="B333" t="s">
        <v>1600</v>
      </c>
      <c r="C333" t="s">
        <v>1648</v>
      </c>
      <c r="D333" t="s">
        <v>1649</v>
      </c>
      <c r="E333">
        <v>8</v>
      </c>
      <c r="F333" t="s">
        <v>53</v>
      </c>
      <c r="G333" t="s">
        <v>491</v>
      </c>
      <c r="H333" t="s">
        <v>1650</v>
      </c>
      <c r="I333" t="s">
        <v>65</v>
      </c>
      <c r="J333" t="s">
        <v>57</v>
      </c>
      <c r="K333" t="s">
        <v>1651</v>
      </c>
      <c r="L333" t="s">
        <v>45</v>
      </c>
      <c r="M333" t="s">
        <v>46</v>
      </c>
      <c r="N333"/>
      <c r="O333"/>
      <c r="P333"/>
    </row>
    <row r="334" spans="1:16" x14ac:dyDescent="0.2">
      <c r="A334" s="15">
        <f t="shared" si="5"/>
        <v>333</v>
      </c>
      <c r="B334" t="s">
        <v>1600</v>
      </c>
      <c r="C334" t="s">
        <v>1652</v>
      </c>
      <c r="D334" t="s">
        <v>1653</v>
      </c>
      <c r="E334">
        <v>1</v>
      </c>
      <c r="F334" t="s">
        <v>53</v>
      </c>
      <c r="G334" t="s">
        <v>503</v>
      </c>
      <c r="H334" t="s">
        <v>1654</v>
      </c>
      <c r="I334" t="s">
        <v>42</v>
      </c>
      <c r="J334" t="s">
        <v>128</v>
      </c>
      <c r="K334" t="s">
        <v>1655</v>
      </c>
      <c r="L334" t="s">
        <v>67</v>
      </c>
      <c r="M334" t="s">
        <v>46</v>
      </c>
      <c r="N334"/>
      <c r="O334"/>
      <c r="P334"/>
    </row>
    <row r="335" spans="1:16" x14ac:dyDescent="0.2">
      <c r="A335" s="15">
        <f t="shared" si="5"/>
        <v>334</v>
      </c>
      <c r="B335" t="s">
        <v>1600</v>
      </c>
      <c r="C335" t="s">
        <v>1656</v>
      </c>
      <c r="D335" t="s">
        <v>1657</v>
      </c>
      <c r="E335">
        <v>5</v>
      </c>
      <c r="F335" t="s">
        <v>53</v>
      </c>
      <c r="G335" t="s">
        <v>78</v>
      </c>
      <c r="H335" t="s">
        <v>1658</v>
      </c>
      <c r="I335" t="s">
        <v>42</v>
      </c>
      <c r="J335" t="s">
        <v>128</v>
      </c>
      <c r="K335" t="s">
        <v>1659</v>
      </c>
      <c r="L335" t="s">
        <v>211</v>
      </c>
      <c r="M335" t="s">
        <v>106</v>
      </c>
      <c r="N335"/>
      <c r="O335"/>
      <c r="P335"/>
    </row>
    <row r="336" spans="1:16" x14ac:dyDescent="0.2">
      <c r="A336" s="15">
        <f t="shared" si="5"/>
        <v>335</v>
      </c>
      <c r="B336" t="s">
        <v>1600</v>
      </c>
      <c r="C336" t="s">
        <v>1660</v>
      </c>
      <c r="D336" t="s">
        <v>1661</v>
      </c>
      <c r="E336">
        <v>3</v>
      </c>
      <c r="F336" t="s">
        <v>77</v>
      </c>
      <c r="G336" t="s">
        <v>1662</v>
      </c>
      <c r="H336" t="s">
        <v>1663</v>
      </c>
      <c r="I336" t="s">
        <v>65</v>
      </c>
      <c r="J336" t="s">
        <v>136</v>
      </c>
      <c r="K336" t="s">
        <v>1664</v>
      </c>
      <c r="L336" t="s">
        <v>67</v>
      </c>
      <c r="M336" t="s">
        <v>68</v>
      </c>
      <c r="N336" t="s">
        <v>1665</v>
      </c>
      <c r="O336" t="s">
        <v>48</v>
      </c>
      <c r="P336" t="s">
        <v>1666</v>
      </c>
    </row>
    <row r="337" spans="1:16" x14ac:dyDescent="0.2">
      <c r="A337" s="15">
        <f t="shared" si="5"/>
        <v>336</v>
      </c>
      <c r="B337" t="s">
        <v>1600</v>
      </c>
      <c r="C337" t="s">
        <v>1667</v>
      </c>
      <c r="D337" t="s">
        <v>1668</v>
      </c>
      <c r="E337">
        <v>20</v>
      </c>
      <c r="F337" t="s">
        <v>77</v>
      </c>
      <c r="G337" t="s">
        <v>1093</v>
      </c>
      <c r="H337" t="s">
        <v>1669</v>
      </c>
      <c r="I337" t="s">
        <v>65</v>
      </c>
      <c r="J337" t="s">
        <v>122</v>
      </c>
      <c r="K337" t="s">
        <v>1670</v>
      </c>
      <c r="L337" t="s">
        <v>45</v>
      </c>
      <c r="M337" t="s">
        <v>68</v>
      </c>
      <c r="N337"/>
      <c r="O337"/>
      <c r="P337"/>
    </row>
    <row r="338" spans="1:16" x14ac:dyDescent="0.2">
      <c r="A338" s="15">
        <f t="shared" si="5"/>
        <v>337</v>
      </c>
      <c r="B338" t="s">
        <v>1600</v>
      </c>
      <c r="C338" t="s">
        <v>1671</v>
      </c>
      <c r="D338" t="s">
        <v>1672</v>
      </c>
      <c r="E338">
        <v>25</v>
      </c>
      <c r="F338" t="s">
        <v>77</v>
      </c>
      <c r="G338" t="s">
        <v>769</v>
      </c>
      <c r="H338" t="s">
        <v>1673</v>
      </c>
      <c r="I338" t="s">
        <v>42</v>
      </c>
      <c r="J338" t="s">
        <v>1674</v>
      </c>
      <c r="K338" t="s">
        <v>1675</v>
      </c>
      <c r="L338" t="s">
        <v>67</v>
      </c>
      <c r="M338" t="s">
        <v>68</v>
      </c>
      <c r="N338"/>
      <c r="O338"/>
      <c r="P338"/>
    </row>
    <row r="339" spans="1:16" x14ac:dyDescent="0.2">
      <c r="A339" s="15">
        <f t="shared" si="5"/>
        <v>338</v>
      </c>
      <c r="B339" t="s">
        <v>1600</v>
      </c>
      <c r="C339" t="s">
        <v>1676</v>
      </c>
      <c r="D339" t="s">
        <v>1677</v>
      </c>
      <c r="E339">
        <v>2</v>
      </c>
      <c r="F339" t="s">
        <v>53</v>
      </c>
      <c r="G339" t="s">
        <v>1008</v>
      </c>
      <c r="H339" t="s">
        <v>1678</v>
      </c>
      <c r="I339" t="s">
        <v>42</v>
      </c>
      <c r="J339" t="s">
        <v>695</v>
      </c>
      <c r="K339" t="s">
        <v>1679</v>
      </c>
      <c r="L339" t="s">
        <v>591</v>
      </c>
      <c r="M339" t="s">
        <v>106</v>
      </c>
      <c r="N339" t="s">
        <v>1680</v>
      </c>
      <c r="O339" t="s">
        <v>98</v>
      </c>
      <c r="P339" t="s">
        <v>1681</v>
      </c>
    </row>
    <row r="340" spans="1:16" x14ac:dyDescent="0.2">
      <c r="A340" s="15">
        <f t="shared" si="5"/>
        <v>339</v>
      </c>
      <c r="B340" t="s">
        <v>1600</v>
      </c>
      <c r="C340" t="s">
        <v>1682</v>
      </c>
      <c r="D340" t="s">
        <v>1683</v>
      </c>
      <c r="E340">
        <v>25</v>
      </c>
      <c r="F340" t="s">
        <v>77</v>
      </c>
      <c r="G340" t="s">
        <v>769</v>
      </c>
      <c r="H340" t="s">
        <v>1684</v>
      </c>
      <c r="I340" t="s">
        <v>65</v>
      </c>
      <c r="J340" t="s">
        <v>1685</v>
      </c>
      <c r="K340" t="s">
        <v>1686</v>
      </c>
      <c r="L340" t="s">
        <v>67</v>
      </c>
      <c r="M340" t="s">
        <v>68</v>
      </c>
      <c r="N340" t="s">
        <v>1687</v>
      </c>
      <c r="O340" t="s">
        <v>1688</v>
      </c>
      <c r="P340" t="s">
        <v>1689</v>
      </c>
    </row>
    <row r="341" spans="1:16" x14ac:dyDescent="0.2">
      <c r="A341" s="15">
        <f t="shared" si="5"/>
        <v>340</v>
      </c>
      <c r="B341" t="s">
        <v>1600</v>
      </c>
      <c r="C341" t="s">
        <v>1690</v>
      </c>
      <c r="D341" t="s">
        <v>1668</v>
      </c>
      <c r="E341">
        <v>30</v>
      </c>
      <c r="F341" t="s">
        <v>77</v>
      </c>
      <c r="G341" t="s">
        <v>1691</v>
      </c>
      <c r="H341" t="s">
        <v>1692</v>
      </c>
      <c r="I341" t="s">
        <v>65</v>
      </c>
      <c r="J341" t="s">
        <v>122</v>
      </c>
      <c r="K341" t="s">
        <v>1693</v>
      </c>
      <c r="L341" t="s">
        <v>45</v>
      </c>
      <c r="M341" t="s">
        <v>68</v>
      </c>
      <c r="N341"/>
      <c r="O341"/>
      <c r="P341"/>
    </row>
    <row r="342" spans="1:16" x14ac:dyDescent="0.2">
      <c r="A342" s="15">
        <f t="shared" si="5"/>
        <v>341</v>
      </c>
      <c r="B342" t="s">
        <v>1600</v>
      </c>
      <c r="C342" t="s">
        <v>1694</v>
      </c>
      <c r="D342" t="s">
        <v>1695</v>
      </c>
      <c r="E342">
        <v>2</v>
      </c>
      <c r="F342" t="s">
        <v>77</v>
      </c>
      <c r="G342" t="s">
        <v>280</v>
      </c>
      <c r="H342" t="s">
        <v>1696</v>
      </c>
      <c r="I342" t="s">
        <v>65</v>
      </c>
      <c r="J342" t="s">
        <v>170</v>
      </c>
      <c r="K342" t="s">
        <v>1697</v>
      </c>
      <c r="L342" t="s">
        <v>45</v>
      </c>
      <c r="M342" t="s">
        <v>68</v>
      </c>
      <c r="N342" t="s">
        <v>1698</v>
      </c>
      <c r="O342" t="s">
        <v>165</v>
      </c>
      <c r="P342" t="s">
        <v>1699</v>
      </c>
    </row>
    <row r="343" spans="1:16" x14ac:dyDescent="0.2">
      <c r="A343" s="15">
        <f t="shared" si="5"/>
        <v>342</v>
      </c>
      <c r="B343" t="s">
        <v>1600</v>
      </c>
      <c r="C343" t="s">
        <v>1700</v>
      </c>
      <c r="D343" t="s">
        <v>1701</v>
      </c>
      <c r="E343">
        <v>1</v>
      </c>
      <c r="F343" t="s">
        <v>53</v>
      </c>
      <c r="G343" t="s">
        <v>78</v>
      </c>
      <c r="H343" t="s">
        <v>1700</v>
      </c>
      <c r="I343" t="s">
        <v>65</v>
      </c>
      <c r="J343" t="s">
        <v>73</v>
      </c>
      <c r="K343" t="s">
        <v>1702</v>
      </c>
      <c r="L343" t="s">
        <v>331</v>
      </c>
      <c r="M343" t="s">
        <v>68</v>
      </c>
      <c r="N343"/>
      <c r="O343"/>
      <c r="P343"/>
    </row>
    <row r="344" spans="1:16" x14ac:dyDescent="0.2">
      <c r="A344" s="15">
        <f t="shared" si="5"/>
        <v>343</v>
      </c>
      <c r="B344" t="s">
        <v>1600</v>
      </c>
      <c r="C344" t="s">
        <v>1703</v>
      </c>
      <c r="D344" t="s">
        <v>1704</v>
      </c>
      <c r="E344">
        <v>8</v>
      </c>
      <c r="F344" t="s">
        <v>53</v>
      </c>
      <c r="G344" t="s">
        <v>78</v>
      </c>
      <c r="H344" t="s">
        <v>1705</v>
      </c>
      <c r="I344" t="s">
        <v>228</v>
      </c>
      <c r="J344" t="s">
        <v>73</v>
      </c>
      <c r="K344" t="s">
        <v>1706</v>
      </c>
      <c r="L344" t="s">
        <v>67</v>
      </c>
      <c r="M344" t="s">
        <v>68</v>
      </c>
      <c r="N344" t="s">
        <v>1707</v>
      </c>
      <c r="O344" t="s">
        <v>48</v>
      </c>
      <c r="P344" t="s">
        <v>1708</v>
      </c>
    </row>
    <row r="345" spans="1:16" x14ac:dyDescent="0.2">
      <c r="A345" s="15">
        <f t="shared" si="5"/>
        <v>344</v>
      </c>
      <c r="B345" t="s">
        <v>1600</v>
      </c>
      <c r="C345" t="s">
        <v>1709</v>
      </c>
      <c r="D345" t="s">
        <v>1710</v>
      </c>
      <c r="E345">
        <v>3</v>
      </c>
      <c r="F345" t="s">
        <v>77</v>
      </c>
      <c r="G345" t="s">
        <v>280</v>
      </c>
      <c r="H345" t="s">
        <v>1711</v>
      </c>
      <c r="I345" t="s">
        <v>65</v>
      </c>
      <c r="J345" t="s">
        <v>151</v>
      </c>
      <c r="K345" t="s">
        <v>1712</v>
      </c>
      <c r="L345" t="s">
        <v>45</v>
      </c>
      <c r="M345" t="s">
        <v>68</v>
      </c>
      <c r="N345" t="s">
        <v>1713</v>
      </c>
      <c r="O345" t="s">
        <v>90</v>
      </c>
      <c r="P345" t="s">
        <v>1714</v>
      </c>
    </row>
    <row r="346" spans="1:16" x14ac:dyDescent="0.2">
      <c r="A346" s="15">
        <f t="shared" si="5"/>
        <v>345</v>
      </c>
      <c r="B346" t="s">
        <v>1600</v>
      </c>
      <c r="C346" t="s">
        <v>1715</v>
      </c>
      <c r="D346" t="s">
        <v>1716</v>
      </c>
      <c r="E346">
        <v>5</v>
      </c>
      <c r="F346" t="s">
        <v>77</v>
      </c>
      <c r="G346" t="s">
        <v>1098</v>
      </c>
      <c r="H346" t="s">
        <v>1717</v>
      </c>
      <c r="I346" t="s">
        <v>65</v>
      </c>
      <c r="J346" t="s">
        <v>170</v>
      </c>
      <c r="K346" t="s">
        <v>1718</v>
      </c>
      <c r="L346" t="s">
        <v>67</v>
      </c>
      <c r="M346" t="s">
        <v>68</v>
      </c>
      <c r="N346" t="s">
        <v>1719</v>
      </c>
      <c r="O346" t="s">
        <v>90</v>
      </c>
      <c r="P346" t="s">
        <v>1720</v>
      </c>
    </row>
    <row r="347" spans="1:16" x14ac:dyDescent="0.2">
      <c r="A347" s="15">
        <f t="shared" si="5"/>
        <v>346</v>
      </c>
      <c r="B347" t="s">
        <v>1600</v>
      </c>
      <c r="C347" t="s">
        <v>1721</v>
      </c>
      <c r="D347" t="s">
        <v>1722</v>
      </c>
      <c r="E347">
        <v>1</v>
      </c>
      <c r="F347" t="s">
        <v>53</v>
      </c>
      <c r="G347" t="s">
        <v>287</v>
      </c>
      <c r="H347" t="s">
        <v>716</v>
      </c>
      <c r="I347" t="s">
        <v>56</v>
      </c>
      <c r="J347" t="s">
        <v>73</v>
      </c>
      <c r="K347" t="s">
        <v>1723</v>
      </c>
      <c r="L347" t="s">
        <v>67</v>
      </c>
      <c r="M347" t="s">
        <v>106</v>
      </c>
      <c r="N347" t="s">
        <v>1724</v>
      </c>
      <c r="O347" t="s">
        <v>1725</v>
      </c>
      <c r="P347" t="s">
        <v>1726</v>
      </c>
    </row>
    <row r="348" spans="1:16" x14ac:dyDescent="0.2">
      <c r="A348" s="15">
        <f t="shared" si="5"/>
        <v>347</v>
      </c>
      <c r="B348" t="s">
        <v>1600</v>
      </c>
      <c r="C348" t="s">
        <v>1727</v>
      </c>
      <c r="D348" t="s">
        <v>1728</v>
      </c>
      <c r="E348">
        <v>3</v>
      </c>
      <c r="F348" t="s">
        <v>53</v>
      </c>
      <c r="G348" t="s">
        <v>243</v>
      </c>
      <c r="H348" t="s">
        <v>1729</v>
      </c>
      <c r="I348" t="s">
        <v>65</v>
      </c>
      <c r="J348" t="s">
        <v>799</v>
      </c>
      <c r="K348" t="s">
        <v>1730</v>
      </c>
      <c r="L348" t="s">
        <v>138</v>
      </c>
      <c r="M348" t="s">
        <v>68</v>
      </c>
      <c r="N348"/>
      <c r="O348"/>
      <c r="P348"/>
    </row>
    <row r="349" spans="1:16" x14ac:dyDescent="0.2">
      <c r="A349" s="15">
        <f t="shared" si="5"/>
        <v>348</v>
      </c>
      <c r="B349" t="s">
        <v>1600</v>
      </c>
      <c r="C349" t="s">
        <v>1731</v>
      </c>
      <c r="D349" t="s">
        <v>1732</v>
      </c>
      <c r="E349">
        <v>1800</v>
      </c>
      <c r="F349" t="s">
        <v>53</v>
      </c>
      <c r="G349" t="s">
        <v>1733</v>
      </c>
      <c r="H349" t="s">
        <v>1734</v>
      </c>
      <c r="I349" t="s">
        <v>42</v>
      </c>
      <c r="J349" t="s">
        <v>128</v>
      </c>
      <c r="K349" t="s">
        <v>1735</v>
      </c>
      <c r="L349" t="s">
        <v>211</v>
      </c>
      <c r="M349" t="s">
        <v>106</v>
      </c>
      <c r="N349"/>
      <c r="O349"/>
      <c r="P349"/>
    </row>
    <row r="350" spans="1:16" x14ac:dyDescent="0.2">
      <c r="A350" s="15">
        <f t="shared" si="5"/>
        <v>349</v>
      </c>
      <c r="B350" t="s">
        <v>1600</v>
      </c>
      <c r="C350" t="s">
        <v>1736</v>
      </c>
      <c r="D350" t="s">
        <v>1737</v>
      </c>
      <c r="E350">
        <v>3</v>
      </c>
      <c r="F350" t="s">
        <v>77</v>
      </c>
      <c r="G350" t="s">
        <v>409</v>
      </c>
      <c r="H350" t="s">
        <v>1736</v>
      </c>
      <c r="I350" t="s">
        <v>65</v>
      </c>
      <c r="J350" t="s">
        <v>151</v>
      </c>
      <c r="K350" t="s">
        <v>1738</v>
      </c>
      <c r="L350" t="s">
        <v>1739</v>
      </c>
      <c r="M350" t="s">
        <v>68</v>
      </c>
      <c r="N350"/>
      <c r="O350"/>
      <c r="P350"/>
    </row>
    <row r="351" spans="1:16" x14ac:dyDescent="0.2">
      <c r="A351" s="15">
        <f t="shared" si="5"/>
        <v>350</v>
      </c>
      <c r="B351" t="s">
        <v>1600</v>
      </c>
      <c r="C351" t="s">
        <v>1740</v>
      </c>
      <c r="D351" t="s">
        <v>1741</v>
      </c>
      <c r="E351">
        <v>100</v>
      </c>
      <c r="F351" t="s">
        <v>157</v>
      </c>
      <c r="G351" t="s">
        <v>479</v>
      </c>
      <c r="H351" t="s">
        <v>1742</v>
      </c>
      <c r="I351" t="s">
        <v>65</v>
      </c>
      <c r="J351" t="s">
        <v>151</v>
      </c>
      <c r="K351" t="s">
        <v>1743</v>
      </c>
      <c r="L351" t="s">
        <v>82</v>
      </c>
      <c r="M351" t="s">
        <v>68</v>
      </c>
      <c r="N351"/>
      <c r="O351"/>
      <c r="P351"/>
    </row>
    <row r="352" spans="1:16" x14ac:dyDescent="0.2">
      <c r="A352" s="15">
        <f t="shared" si="5"/>
        <v>351</v>
      </c>
      <c r="B352" t="s">
        <v>1600</v>
      </c>
      <c r="C352" t="s">
        <v>1744</v>
      </c>
      <c r="D352" t="s">
        <v>1745</v>
      </c>
      <c r="E352">
        <v>20</v>
      </c>
      <c r="F352" t="s">
        <v>77</v>
      </c>
      <c r="G352" t="s">
        <v>432</v>
      </c>
      <c r="H352" t="s">
        <v>1746</v>
      </c>
      <c r="I352" t="s">
        <v>635</v>
      </c>
      <c r="J352" t="s">
        <v>122</v>
      </c>
      <c r="K352" t="s">
        <v>1747</v>
      </c>
      <c r="L352" t="s">
        <v>45</v>
      </c>
      <c r="M352" t="s">
        <v>68</v>
      </c>
      <c r="N352"/>
      <c r="O352"/>
      <c r="P352"/>
    </row>
    <row r="353" spans="1:16" x14ac:dyDescent="0.2">
      <c r="A353" s="15">
        <f t="shared" si="5"/>
        <v>352</v>
      </c>
      <c r="B353" t="s">
        <v>1600</v>
      </c>
      <c r="C353" t="s">
        <v>1748</v>
      </c>
      <c r="D353" t="s">
        <v>1749</v>
      </c>
      <c r="E353">
        <v>25</v>
      </c>
      <c r="F353" t="s">
        <v>53</v>
      </c>
      <c r="G353" t="s">
        <v>769</v>
      </c>
      <c r="H353" t="s">
        <v>1750</v>
      </c>
      <c r="I353" t="s">
        <v>42</v>
      </c>
      <c r="J353" t="s">
        <v>1751</v>
      </c>
      <c r="K353" t="s">
        <v>1752</v>
      </c>
      <c r="L353" t="s">
        <v>67</v>
      </c>
      <c r="M353" t="s">
        <v>46</v>
      </c>
      <c r="N353"/>
      <c r="O353"/>
      <c r="P353"/>
    </row>
    <row r="354" spans="1:16" x14ac:dyDescent="0.2">
      <c r="A354" s="15">
        <f t="shared" si="5"/>
        <v>353</v>
      </c>
      <c r="B354" t="s">
        <v>1600</v>
      </c>
      <c r="C354" t="s">
        <v>1753</v>
      </c>
      <c r="D354" t="s">
        <v>1754</v>
      </c>
      <c r="E354">
        <v>25</v>
      </c>
      <c r="F354" t="s">
        <v>39</v>
      </c>
      <c r="G354" t="s">
        <v>769</v>
      </c>
      <c r="H354" t="s">
        <v>1755</v>
      </c>
      <c r="I354" t="s">
        <v>65</v>
      </c>
      <c r="J354" t="s">
        <v>1756</v>
      </c>
      <c r="K354" t="s">
        <v>1757</v>
      </c>
      <c r="L354" t="s">
        <v>67</v>
      </c>
      <c r="M354" t="s">
        <v>68</v>
      </c>
      <c r="N354"/>
      <c r="O354"/>
      <c r="P354"/>
    </row>
  </sheetData>
  <sheetProtection algorithmName="SHA-512" hashValue="PKZXcxs2XBcnuI+zmWv5vqIH7cHByFto3k82OUeT77GgFtmwx+NQIfjNqmWKS9WMvQsA+JD44ub8fhT081R+tA==" saltValue="kxn8kU0lnWdU+OT/62dWXQ==" spinCount="100000" sheet="1" objects="1" scenarios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Orientações</vt:lpstr>
      <vt:lpstr>INDICAÇÃO</vt:lpstr>
      <vt:lpstr>Necessidades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de Oliveira Cardozo</dc:creator>
  <dc:description/>
  <cp:lastModifiedBy>Juliana Roldao Bittencourt</cp:lastModifiedBy>
  <cp:revision>0</cp:revision>
  <cp:lastPrinted>2026-10-29T20:00:17Z</cp:lastPrinted>
  <dcterms:created xsi:type="dcterms:W3CDTF">2022-11-30T14:56:07Z</dcterms:created>
  <dcterms:modified xsi:type="dcterms:W3CDTF">2026-10-29T20:09:51Z</dcterms:modified>
</cp:coreProperties>
</file>