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iasedrez\Desktop\Convite 12 2022 Lajeado\"/>
    </mc:Choice>
  </mc:AlternateContent>
  <bookViews>
    <workbookView xWindow="0" yWindow="0" windowWidth="20490" windowHeight="7755" tabRatio="679"/>
  </bookViews>
  <sheets>
    <sheet name="Orçamento" sheetId="21" r:id="rId1"/>
    <sheet name="Cronograma" sheetId="19" r:id="rId2"/>
  </sheets>
  <definedNames>
    <definedName name="_xlnm.Print_Area" localSheetId="1">Cronograma!$A$1:$G$28</definedName>
    <definedName name="_xlnm.Print_Area" localSheetId="0">Orçamento!$A$1:$M$121</definedName>
    <definedName name="_xlnm.Print_Titles" localSheetId="0">Orçamento!$1:$15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9" l="1"/>
  <c r="G17" i="19"/>
  <c r="G16" i="19"/>
  <c r="G15" i="19"/>
  <c r="F18" i="19"/>
  <c r="F17" i="19"/>
  <c r="F16" i="19"/>
  <c r="E19" i="21"/>
  <c r="G19" i="21"/>
  <c r="H19" i="21"/>
  <c r="I19" i="21"/>
  <c r="K19" i="21"/>
  <c r="E20" i="21"/>
  <c r="I20" i="21" s="1"/>
  <c r="G20" i="21"/>
  <c r="H20" i="21"/>
  <c r="K20" i="21"/>
  <c r="E24" i="21"/>
  <c r="G24" i="21"/>
  <c r="H24" i="21"/>
  <c r="I24" i="21"/>
  <c r="K24" i="21"/>
  <c r="J24" i="21" s="1"/>
  <c r="E25" i="21"/>
  <c r="G25" i="21"/>
  <c r="H25" i="21"/>
  <c r="I25" i="21"/>
  <c r="K25" i="21"/>
  <c r="J25" i="21" s="1"/>
  <c r="E26" i="21"/>
  <c r="G26" i="21"/>
  <c r="H26" i="21"/>
  <c r="I26" i="21"/>
  <c r="K26" i="21"/>
  <c r="J26" i="21" s="1"/>
  <c r="L26" i="21" s="1"/>
  <c r="E27" i="21"/>
  <c r="G27" i="21"/>
  <c r="H27" i="21"/>
  <c r="I27" i="21"/>
  <c r="K27" i="21"/>
  <c r="J27" i="21" s="1"/>
  <c r="L27" i="21" s="1"/>
  <c r="E28" i="21"/>
  <c r="I28" i="21" s="1"/>
  <c r="G28" i="21"/>
  <c r="H28" i="21"/>
  <c r="K28" i="21"/>
  <c r="J28" i="21" s="1"/>
  <c r="E29" i="21"/>
  <c r="I29" i="21" s="1"/>
  <c r="G29" i="21"/>
  <c r="H29" i="21"/>
  <c r="K29" i="21"/>
  <c r="E31" i="21"/>
  <c r="G31" i="21"/>
  <c r="H31" i="21"/>
  <c r="I31" i="21"/>
  <c r="L31" i="21" s="1"/>
  <c r="K31" i="21"/>
  <c r="J31" i="21" s="1"/>
  <c r="E32" i="21"/>
  <c r="G32" i="21"/>
  <c r="H32" i="21"/>
  <c r="I32" i="21"/>
  <c r="J32" i="21"/>
  <c r="K32" i="21"/>
  <c r="E33" i="21"/>
  <c r="G33" i="21"/>
  <c r="H33" i="21"/>
  <c r="I33" i="21"/>
  <c r="K33" i="21"/>
  <c r="J33" i="21" s="1"/>
  <c r="E34" i="21"/>
  <c r="G34" i="21"/>
  <c r="H34" i="21"/>
  <c r="I34" i="21"/>
  <c r="K34" i="21"/>
  <c r="J34" i="21" s="1"/>
  <c r="L34" i="21" s="1"/>
  <c r="E35" i="21"/>
  <c r="G35" i="21"/>
  <c r="I35" i="21" s="1"/>
  <c r="H35" i="21"/>
  <c r="K35" i="21"/>
  <c r="J35" i="21" s="1"/>
  <c r="E36" i="21"/>
  <c r="I36" i="21" s="1"/>
  <c r="G36" i="21"/>
  <c r="H36" i="21"/>
  <c r="K36" i="21"/>
  <c r="J36" i="21" s="1"/>
  <c r="E37" i="21"/>
  <c r="I37" i="21" s="1"/>
  <c r="G37" i="21"/>
  <c r="H37" i="21"/>
  <c r="K37" i="21"/>
  <c r="J37" i="21" s="1"/>
  <c r="E38" i="21"/>
  <c r="I38" i="21" s="1"/>
  <c r="G38" i="21"/>
  <c r="H38" i="21"/>
  <c r="K38" i="21"/>
  <c r="J38" i="21" s="1"/>
  <c r="E39" i="21"/>
  <c r="G39" i="21"/>
  <c r="H39" i="21"/>
  <c r="I39" i="21"/>
  <c r="K39" i="21"/>
  <c r="J39" i="21" s="1"/>
  <c r="E40" i="21"/>
  <c r="G40" i="21"/>
  <c r="H40" i="21"/>
  <c r="I40" i="21"/>
  <c r="K40" i="21"/>
  <c r="J40" i="21" s="1"/>
  <c r="E41" i="21"/>
  <c r="G41" i="21"/>
  <c r="H41" i="21"/>
  <c r="I41" i="21"/>
  <c r="K41" i="21"/>
  <c r="J41" i="21" s="1"/>
  <c r="E42" i="21"/>
  <c r="G42" i="21"/>
  <c r="H42" i="21"/>
  <c r="I42" i="21"/>
  <c r="K42" i="21"/>
  <c r="J42" i="21" s="1"/>
  <c r="L42" i="21" s="1"/>
  <c r="E43" i="21"/>
  <c r="G43" i="21"/>
  <c r="I43" i="21" s="1"/>
  <c r="H43" i="21"/>
  <c r="K43" i="21"/>
  <c r="J43" i="21" s="1"/>
  <c r="E44" i="21"/>
  <c r="I44" i="21" s="1"/>
  <c r="G44" i="21"/>
  <c r="H44" i="21"/>
  <c r="K44" i="21"/>
  <c r="E45" i="21"/>
  <c r="I45" i="21" s="1"/>
  <c r="G45" i="21"/>
  <c r="H45" i="21"/>
  <c r="K45" i="21"/>
  <c r="J45" i="21" s="1"/>
  <c r="E47" i="21"/>
  <c r="G47" i="21"/>
  <c r="H47" i="21"/>
  <c r="I47" i="21"/>
  <c r="K47" i="21"/>
  <c r="J47" i="21" s="1"/>
  <c r="E48" i="21"/>
  <c r="G48" i="21"/>
  <c r="H48" i="21"/>
  <c r="I48" i="21"/>
  <c r="K48" i="21"/>
  <c r="J48" i="21" s="1"/>
  <c r="E50" i="21"/>
  <c r="G50" i="21"/>
  <c r="H50" i="21"/>
  <c r="I50" i="21"/>
  <c r="K50" i="21"/>
  <c r="J50" i="21" s="1"/>
  <c r="L50" i="21" s="1"/>
  <c r="E51" i="21"/>
  <c r="G51" i="21"/>
  <c r="I51" i="21" s="1"/>
  <c r="H51" i="21"/>
  <c r="K51" i="21"/>
  <c r="E52" i="21"/>
  <c r="I52" i="21" s="1"/>
  <c r="G52" i="21"/>
  <c r="H52" i="21"/>
  <c r="K52" i="21"/>
  <c r="J52" i="21" s="1"/>
  <c r="E54" i="21"/>
  <c r="I54" i="21" s="1"/>
  <c r="G54" i="21"/>
  <c r="H54" i="21"/>
  <c r="K54" i="21"/>
  <c r="J54" i="21" s="1"/>
  <c r="E55" i="21"/>
  <c r="G55" i="21"/>
  <c r="H55" i="21"/>
  <c r="I55" i="21"/>
  <c r="K55" i="21"/>
  <c r="J55" i="21" s="1"/>
  <c r="E56" i="21"/>
  <c r="G56" i="21"/>
  <c r="H56" i="21"/>
  <c r="I56" i="21"/>
  <c r="K56" i="21"/>
  <c r="J56" i="21" s="1"/>
  <c r="E57" i="21"/>
  <c r="G57" i="21"/>
  <c r="H57" i="21"/>
  <c r="I57" i="21"/>
  <c r="K57" i="21"/>
  <c r="J57" i="21" s="1"/>
  <c r="E61" i="21"/>
  <c r="I61" i="21" s="1"/>
  <c r="G61" i="21"/>
  <c r="H61" i="21"/>
  <c r="K61" i="21"/>
  <c r="J61" i="21" s="1"/>
  <c r="E62" i="21"/>
  <c r="I62" i="21" s="1"/>
  <c r="G62" i="21"/>
  <c r="H62" i="21"/>
  <c r="K62" i="21"/>
  <c r="E63" i="21"/>
  <c r="G63" i="21"/>
  <c r="H63" i="21"/>
  <c r="I63" i="21"/>
  <c r="K63" i="21"/>
  <c r="J63" i="21" s="1"/>
  <c r="E64" i="21"/>
  <c r="G64" i="21"/>
  <c r="H64" i="21"/>
  <c r="I64" i="21"/>
  <c r="K64" i="21"/>
  <c r="J64" i="21" s="1"/>
  <c r="E65" i="21"/>
  <c r="G65" i="21"/>
  <c r="H65" i="21"/>
  <c r="I65" i="21"/>
  <c r="K65" i="21"/>
  <c r="J65" i="21" s="1"/>
  <c r="E67" i="21"/>
  <c r="G67" i="21"/>
  <c r="I67" i="21" s="1"/>
  <c r="H67" i="21"/>
  <c r="K67" i="21"/>
  <c r="E68" i="21"/>
  <c r="I68" i="21" s="1"/>
  <c r="G68" i="21"/>
  <c r="H68" i="21"/>
  <c r="K68" i="21"/>
  <c r="J68" i="21" s="1"/>
  <c r="E70" i="21"/>
  <c r="I70" i="21" s="1"/>
  <c r="G70" i="21"/>
  <c r="H70" i="21"/>
  <c r="K70" i="21"/>
  <c r="J70" i="21" s="1"/>
  <c r="E71" i="21"/>
  <c r="G71" i="21"/>
  <c r="H71" i="21"/>
  <c r="I71" i="21"/>
  <c r="K71" i="21"/>
  <c r="J71" i="21" s="1"/>
  <c r="E72" i="21"/>
  <c r="G72" i="21"/>
  <c r="H72" i="21"/>
  <c r="I72" i="21"/>
  <c r="K72" i="21"/>
  <c r="J72" i="21" s="1"/>
  <c r="E73" i="21"/>
  <c r="G73" i="21"/>
  <c r="H73" i="21"/>
  <c r="I73" i="21"/>
  <c r="K73" i="21"/>
  <c r="J73" i="21" s="1"/>
  <c r="E74" i="21"/>
  <c r="I74" i="21" s="1"/>
  <c r="G74" i="21"/>
  <c r="H74" i="21"/>
  <c r="K74" i="21"/>
  <c r="E76" i="21"/>
  <c r="I76" i="21" s="1"/>
  <c r="G76" i="21"/>
  <c r="H76" i="21"/>
  <c r="K76" i="21"/>
  <c r="E77" i="21"/>
  <c r="I77" i="21" s="1"/>
  <c r="G77" i="21"/>
  <c r="H77" i="21"/>
  <c r="K77" i="21"/>
  <c r="E78" i="21"/>
  <c r="I78" i="21" s="1"/>
  <c r="G78" i="21"/>
  <c r="H78" i="21"/>
  <c r="K78" i="21"/>
  <c r="E79" i="21"/>
  <c r="G79" i="21"/>
  <c r="H79" i="21"/>
  <c r="I79" i="21"/>
  <c r="K79" i="21"/>
  <c r="J79" i="21" s="1"/>
  <c r="E80" i="21"/>
  <c r="G80" i="21"/>
  <c r="H80" i="21"/>
  <c r="I80" i="21"/>
  <c r="K80" i="21"/>
  <c r="J80" i="21" s="1"/>
  <c r="E81" i="21"/>
  <c r="G81" i="21"/>
  <c r="H81" i="21"/>
  <c r="I81" i="21"/>
  <c r="K81" i="21"/>
  <c r="J81" i="21" s="1"/>
  <c r="E82" i="21"/>
  <c r="I82" i="21" s="1"/>
  <c r="G82" i="21"/>
  <c r="H82" i="21"/>
  <c r="K82" i="21"/>
  <c r="J82" i="21" s="1"/>
  <c r="E84" i="21"/>
  <c r="I84" i="21" s="1"/>
  <c r="G84" i="21"/>
  <c r="H84" i="21"/>
  <c r="K84" i="21"/>
  <c r="J84" i="21" s="1"/>
  <c r="E85" i="21"/>
  <c r="I85" i="21" s="1"/>
  <c r="G85" i="21"/>
  <c r="H85" i="21"/>
  <c r="K85" i="21"/>
  <c r="E86" i="21"/>
  <c r="I86" i="21" s="1"/>
  <c r="G86" i="21"/>
  <c r="H86" i="21"/>
  <c r="K86" i="21"/>
  <c r="J86" i="21" s="1"/>
  <c r="E87" i="21"/>
  <c r="G87" i="21"/>
  <c r="H87" i="21"/>
  <c r="I87" i="21"/>
  <c r="K87" i="21"/>
  <c r="J87" i="21" s="1"/>
  <c r="E88" i="21"/>
  <c r="G88" i="21"/>
  <c r="H88" i="21"/>
  <c r="I88" i="21"/>
  <c r="K88" i="21"/>
  <c r="J88" i="21" s="1"/>
  <c r="E89" i="21"/>
  <c r="G89" i="21"/>
  <c r="H89" i="21"/>
  <c r="I89" i="21"/>
  <c r="K89" i="21"/>
  <c r="J89" i="21" s="1"/>
  <c r="E90" i="21"/>
  <c r="I90" i="21" s="1"/>
  <c r="G90" i="21"/>
  <c r="H90" i="21"/>
  <c r="K90" i="21"/>
  <c r="E91" i="21"/>
  <c r="G91" i="21"/>
  <c r="I91" i="21" s="1"/>
  <c r="H91" i="21"/>
  <c r="K91" i="21"/>
  <c r="J91" i="21" s="1"/>
  <c r="E92" i="21"/>
  <c r="I92" i="21" s="1"/>
  <c r="G92" i="21"/>
  <c r="H92" i="21"/>
  <c r="K92" i="21"/>
  <c r="E93" i="21"/>
  <c r="I93" i="21" s="1"/>
  <c r="G93" i="21"/>
  <c r="H93" i="21"/>
  <c r="K93" i="21"/>
  <c r="E94" i="21"/>
  <c r="I94" i="21" s="1"/>
  <c r="G94" i="21"/>
  <c r="H94" i="21"/>
  <c r="K94" i="21"/>
  <c r="E95" i="21"/>
  <c r="G95" i="21"/>
  <c r="H95" i="21"/>
  <c r="I95" i="21"/>
  <c r="K95" i="21"/>
  <c r="J95" i="21" s="1"/>
  <c r="E96" i="21"/>
  <c r="G96" i="21"/>
  <c r="H96" i="21"/>
  <c r="I96" i="21"/>
  <c r="K96" i="21"/>
  <c r="J96" i="21" s="1"/>
  <c r="E97" i="21"/>
  <c r="G97" i="21"/>
  <c r="H97" i="21"/>
  <c r="I97" i="21"/>
  <c r="K97" i="21"/>
  <c r="J97" i="21" s="1"/>
  <c r="E98" i="21"/>
  <c r="I98" i="21" s="1"/>
  <c r="G98" i="21"/>
  <c r="H98" i="21"/>
  <c r="K98" i="21"/>
  <c r="J98" i="21" s="1"/>
  <c r="E99" i="21"/>
  <c r="G99" i="21"/>
  <c r="I99" i="21" s="1"/>
  <c r="H99" i="21"/>
  <c r="K99" i="21"/>
  <c r="E101" i="21"/>
  <c r="I101" i="21" s="1"/>
  <c r="G101" i="21"/>
  <c r="H101" i="21"/>
  <c r="K101" i="21"/>
  <c r="E102" i="21"/>
  <c r="I102" i="21" s="1"/>
  <c r="G102" i="21"/>
  <c r="H102" i="21"/>
  <c r="K102" i="21"/>
  <c r="J102" i="21" s="1"/>
  <c r="E103" i="21"/>
  <c r="G103" i="21"/>
  <c r="H103" i="21"/>
  <c r="I103" i="21"/>
  <c r="K103" i="21"/>
  <c r="J103" i="21" s="1"/>
  <c r="E104" i="21"/>
  <c r="G104" i="21"/>
  <c r="H104" i="21"/>
  <c r="I104" i="21"/>
  <c r="K104" i="21"/>
  <c r="J104" i="21" s="1"/>
  <c r="E105" i="21"/>
  <c r="G105" i="21"/>
  <c r="H105" i="21"/>
  <c r="I105" i="21"/>
  <c r="K105" i="21"/>
  <c r="J105" i="21" s="1"/>
  <c r="E106" i="21"/>
  <c r="I106" i="21" s="1"/>
  <c r="G106" i="21"/>
  <c r="H106" i="21"/>
  <c r="K106" i="21"/>
  <c r="E107" i="21"/>
  <c r="G107" i="21"/>
  <c r="I107" i="21" s="1"/>
  <c r="H107" i="21"/>
  <c r="K107" i="21"/>
  <c r="J107" i="21" s="1"/>
  <c r="E110" i="21"/>
  <c r="I110" i="21" s="1"/>
  <c r="G110" i="21"/>
  <c r="H110" i="21"/>
  <c r="K110" i="21"/>
  <c r="J19" i="21" l="1"/>
  <c r="L19" i="21" s="1"/>
  <c r="M16" i="21" s="1"/>
  <c r="F15" i="19" s="1"/>
  <c r="F20" i="19" s="1"/>
  <c r="L72" i="21"/>
  <c r="L24" i="21"/>
  <c r="L88" i="21"/>
  <c r="L80" i="21"/>
  <c r="L48" i="21"/>
  <c r="L25" i="21"/>
  <c r="L104" i="21"/>
  <c r="L96" i="21"/>
  <c r="L64" i="21"/>
  <c r="L56" i="21"/>
  <c r="L65" i="21"/>
  <c r="L39" i="21"/>
  <c r="L32" i="21"/>
  <c r="L40" i="21"/>
  <c r="L79" i="21"/>
  <c r="L63" i="21"/>
  <c r="L35" i="21"/>
  <c r="L33" i="21"/>
  <c r="L105" i="21"/>
  <c r="L89" i="21"/>
  <c r="L73" i="21"/>
  <c r="L57" i="21"/>
  <c r="L47" i="21"/>
  <c r="L37" i="21"/>
  <c r="J85" i="21"/>
  <c r="L85" i="21" s="1"/>
  <c r="L107" i="21"/>
  <c r="L91" i="21"/>
  <c r="L28" i="21"/>
  <c r="M21" i="21" s="1"/>
  <c r="L92" i="21"/>
  <c r="L95" i="21"/>
  <c r="L102" i="21"/>
  <c r="J93" i="21"/>
  <c r="L93" i="21" s="1"/>
  <c r="L86" i="21"/>
  <c r="L82" i="21"/>
  <c r="J77" i="21"/>
  <c r="L77" i="21"/>
  <c r="L70" i="21"/>
  <c r="L68" i="21"/>
  <c r="L61" i="21"/>
  <c r="L54" i="21"/>
  <c r="L52" i="21"/>
  <c r="L43" i="21"/>
  <c r="L41" i="21"/>
  <c r="J29" i="21"/>
  <c r="L29" i="21" s="1"/>
  <c r="L98" i="21"/>
  <c r="J110" i="21"/>
  <c r="L110" i="21" s="1"/>
  <c r="M108" i="21" s="1"/>
  <c r="J106" i="21"/>
  <c r="L106" i="21" s="1"/>
  <c r="L103" i="21"/>
  <c r="J99" i="21"/>
  <c r="L99" i="21" s="1"/>
  <c r="J92" i="21"/>
  <c r="L87" i="21"/>
  <c r="J78" i="21"/>
  <c r="L78" i="21" s="1"/>
  <c r="J76" i="21"/>
  <c r="L76" i="21" s="1"/>
  <c r="J74" i="21"/>
  <c r="L74" i="21" s="1"/>
  <c r="L71" i="21"/>
  <c r="J67" i="21"/>
  <c r="L67" i="21" s="1"/>
  <c r="J62" i="21"/>
  <c r="L62" i="21" s="1"/>
  <c r="L55" i="21"/>
  <c r="J51" i="21"/>
  <c r="L51" i="21" s="1"/>
  <c r="L45" i="21"/>
  <c r="J101" i="21"/>
  <c r="L101" i="21" s="1"/>
  <c r="L84" i="21"/>
  <c r="J94" i="21"/>
  <c r="L94" i="21" s="1"/>
  <c r="J90" i="21"/>
  <c r="L90" i="21" s="1"/>
  <c r="L97" i="21"/>
  <c r="L81" i="21"/>
  <c r="J44" i="21"/>
  <c r="L44" i="21" s="1"/>
  <c r="L38" i="21"/>
  <c r="L36" i="21"/>
  <c r="J20" i="21"/>
  <c r="L20" i="21" s="1"/>
  <c r="M58" i="21" l="1"/>
  <c r="M111" i="21"/>
  <c r="D18" i="19" l="1"/>
  <c r="D16" i="19" l="1"/>
  <c r="D17" i="19" l="1"/>
  <c r="D15" i="19" l="1"/>
  <c r="D19" i="19" s="1"/>
  <c r="D20" i="19" l="1"/>
  <c r="F19" i="19"/>
  <c r="Q15" i="19"/>
  <c r="R15" i="19" s="1"/>
  <c r="E19" i="19" l="1"/>
  <c r="E20" i="19" l="1"/>
  <c r="G19" i="19"/>
</calcChain>
</file>

<file path=xl/sharedStrings.xml><?xml version="1.0" encoding="utf-8"?>
<sst xmlns="http://schemas.openxmlformats.org/spreadsheetml/2006/main" count="230" uniqueCount="139">
  <si>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</si>
  <si>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</si>
  <si>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</si>
  <si>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</si>
  <si>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</si>
  <si>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</si>
  <si>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</si>
  <si>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</si>
  <si>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</si>
  <si>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</si>
  <si>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</si>
  <si>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</si>
  <si>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</si>
  <si>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</si>
  <si>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</si>
  <si>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</si>
  <si>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</si>
  <si>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</si>
  <si>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</si>
  <si>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</si>
  <si>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Total  da Etapa</t>
  </si>
  <si>
    <t>Total Acumulado</t>
  </si>
  <si>
    <t>30 dias</t>
  </si>
  <si>
    <t>M2</t>
  </si>
  <si>
    <t>2. SERVIÇOS PRELIMINARES / TÉCNICOS</t>
  </si>
  <si>
    <t>INCLUIR LOGOTIPO DA EMPRESA</t>
  </si>
  <si>
    <t>DADOS DA EMPRESA</t>
  </si>
  <si>
    <t>Local e Data</t>
  </si>
  <si>
    <t>Nome do Profissional Responsável</t>
  </si>
  <si>
    <t>Especificação do Cargo/função</t>
  </si>
  <si>
    <t>N° do CREA ou CAU</t>
  </si>
  <si>
    <t>XX</t>
  </si>
  <si>
    <t>XX/2022</t>
  </si>
  <si>
    <t>2. 8. DEMOLIÇÕES E REMOÇÕES</t>
  </si>
  <si>
    <t>2. 8. 2. DEMOLIÇÃO DE ALVENARIA DE TIJOLOS</t>
  </si>
  <si>
    <t>.1  FURO EM ALVENARIA PARA DIÂMETROS MENORES OU IGUAIS A 40 MM. AF_05/2015</t>
  </si>
  <si>
    <t>UN</t>
  </si>
  <si>
    <t>.2  FURO EM ALVENARIA PARA DIÂMETROS MAIORES QUE 75 MM. AF_05/2015</t>
  </si>
  <si>
    <t>10. INSTALAÇÕES ELÉTRICAS</t>
  </si>
  <si>
    <t>10. 1. INSTALAÇÕES ELÉTRICAS DE BAIXA TENSÃO</t>
  </si>
  <si>
    <t>10. 1. 3. CONDUTORES</t>
  </si>
  <si>
    <t>.1  CABO UNIPOLAR, CL2, PVC 1KV     4MM2</t>
  </si>
  <si>
    <t>.2  TERMINAL TIPO GARFO/OLHAL/PINO 4/6MM2</t>
  </si>
  <si>
    <t>.3  CABO UNIPOLAR, CL2, PVC 750V    2,5MM2</t>
  </si>
  <si>
    <t>.4  TERMINAL TIPO GARFO/OLHAL/PINO 1,5/2,5MM2</t>
  </si>
  <si>
    <t>.5 CABO MULTIPOLAR 3X2,5MM2 (TOMADAS MESAS CENTRO SALA)</t>
  </si>
  <si>
    <t>.6 PLUG MACHO INDUSTRIAL 2P+T - 500V</t>
  </si>
  <si>
    <t>10.1.4. ELETRODUTOS E ACESSÓRIOS</t>
  </si>
  <si>
    <t>.1  ELETRODUTO CONDULETE TOP 3/4" COR CINZA</t>
  </si>
  <si>
    <t>.2  ELETRODUTO CONDULETE TOP 1" COR CINZA</t>
  </si>
  <si>
    <t>.3  CURVA 90 ELETRODUTO CONDULETE TOP NA COR CINZA 1"</t>
  </si>
  <si>
    <t>.4  CURVA 90 ELETRODUTO CONDULETE TOP NA COR CINZA 3/4"</t>
  </si>
  <si>
    <t>.5  ADAPTADOR P/ CONDULETE PVC 1" COR CINZA</t>
  </si>
  <si>
    <t>.6  ADAPTADOR P/ CONDULETE PVC 3/4" COR CINZA</t>
  </si>
  <si>
    <t>.7  ABRAÇADEIRA PVC CINZA P/ ELETR. 3/4", INCL. FIXAÇÃO</t>
  </si>
  <si>
    <t>.8  ABRAÇADEIRA PVC CINZA P/ ELETR. 1", INCL. FIXAÇÃO</t>
  </si>
  <si>
    <t>.9  CONJ. PARAFUSO + BUCHA DE NYLON S-8</t>
  </si>
  <si>
    <t>.10  BOX MACHO GIRATÓRIO 1"</t>
  </si>
  <si>
    <t>.11  BUCHA ALUMÍNIO SILÍCIO P/ELETRODUTO 1"</t>
  </si>
  <si>
    <t>.12  ARRUELA ALUMÍNIO SILÍCIO P/ELETRODUTO 1"</t>
  </si>
  <si>
    <t>.13  BOX MACHO GIRATÓRIO 3/4"</t>
  </si>
  <si>
    <t>.14  BUCHA ALUMÍNIO SILÍCIO P/ELETRODUTO 3/4"</t>
  </si>
  <si>
    <t>.15  ARRUELA ALUMÍNIO SILÍCIO P/ELETRODUTO 3/4"</t>
  </si>
  <si>
    <t>10.1.5. QUADROS DE CARGA</t>
  </si>
  <si>
    <t>.1  QUADRO DE DISTRIBUIÇÃO TRIFÁSICO DE SOBREPOR PARA 12 DISJUNTORES DIN, BARRAMENTO TRIF. 100A DE CHAPA DE AÇO GALVANIZADO</t>
  </si>
  <si>
    <t>.2  BARRAMENTO PENTE TRIFÁSICO 100A - Jng</t>
  </si>
  <si>
    <t>10.1.6. DISJUNTORES</t>
  </si>
  <si>
    <t>.1  DISJUNTOR TRIPOLAR 25A</t>
  </si>
  <si>
    <t>.2  DISJUNTOR MONOPOLAR 20A</t>
  </si>
  <si>
    <t>.3  DISPOSITIVO DR, 4 POLOS, SENSIBILIDADE DE 30 MA, CORRENTE DE 25A, TIPO AC.INSTALADO</t>
  </si>
  <si>
    <t>10. 1. 7. CAIXAS DE PASSAGEM</t>
  </si>
  <si>
    <t>.1  CAIXA CONDULETE PVC 20MM C/TOMADA 2P+T NA COR CINZA INCLUSO INSTALAÇÃO</t>
  </si>
  <si>
    <t>.2  CAIXA CONDULETE PVC 20MM C/TAMPA CEGA NA COR CINZA INCLUSO INSTALAÇÃO</t>
  </si>
  <si>
    <t>.3  CAIXA CONDULETE 25MM C/TAMPA CEGA INCLUSO INSTALAÇÃO</t>
  </si>
  <si>
    <t>.4  CONJ. PARAFUSO + BUCHA DE NYLON S-8 INCLUSO INSTALAÇÃO</t>
  </si>
  <si>
    <t>M</t>
  </si>
  <si>
    <t>11. INSTALAÇÕES LÓGICA/TELEFÔNICA</t>
  </si>
  <si>
    <t>11. 2. INSTALAÇÕES DE INFORMÁTICA</t>
  </si>
  <si>
    <t>11. 2. 1. TOMADAS E CAIXAS DE PASSAGEM</t>
  </si>
  <si>
    <t>.1  CAIXA CONDULETE PVC 25MM C/TAMPA CEGA NA COR CINZA</t>
  </si>
  <si>
    <t>.2  TAMPA P/ CONDULETE PVC 25MM P/ UM RJ-45, NA COR CINZA. INCL. FIXAÇÃO</t>
  </si>
  <si>
    <t>.3  TAMPA P/ CONDULETE PVC 25MM P/ DOIS RJ-45, NA COR CINZA. INCL. FIXAÇÃO</t>
  </si>
  <si>
    <t>.4  CONJ. PARAFUSO + BUCHA DE NYLON S-8</t>
  </si>
  <si>
    <t>.5  CONECTOR RJ45 CAT 06 90º BR KEYSTONE C/ CERTIFICAÇÃO</t>
  </si>
  <si>
    <t>11. 2. 2. CABOS</t>
  </si>
  <si>
    <t>.1  CABO DE REDE UTP CAT-6</t>
  </si>
  <si>
    <t>.2  PATCH CORD CAT-6, C/ 1,5M</t>
  </si>
  <si>
    <t>11. 2. 3. ELETRODUTOS E ACESSÓRIOS</t>
  </si>
  <si>
    <t>.1  ELETRODUTO CONDULETE TOP 1" COR CINZA</t>
  </si>
  <si>
    <t>.2  CURVA 90 ELETRODUTO CONDULETE TOP NA COR CINZA 1"</t>
  </si>
  <si>
    <t>.3  ADAPTADOR CONDULETE PVC 1" COR CINZA</t>
  </si>
  <si>
    <t>.4  ABRAÇADEIRA PVC CINZA P/ ELETR. 1", INCL. FIXAÇÃO</t>
  </si>
  <si>
    <t>.5  CONJ. PARAFUSO + BUCHA DE NYLON S-8</t>
  </si>
  <si>
    <t>11. 2. 4. DISTRIBUIDOR E ACESSORIOS</t>
  </si>
  <si>
    <t>.1  RACK DE PAREDE 12U</t>
  </si>
  <si>
    <t>.2  PATCH PANEL 24 PORTAS CAT-6</t>
  </si>
  <si>
    <t>.3  FRENTE FALSA 1U</t>
  </si>
  <si>
    <t>.4  GUIA DE CABOS 1U</t>
  </si>
  <si>
    <t>.5  PORCA GAIOLA+PARAF. M5 KIT C/ 100PÇ (P/RACK)</t>
  </si>
  <si>
    <t>.6 RÉGUA P/ RACK PADRÃO 19" C/ 4 TOMADAS</t>
  </si>
  <si>
    <t>.7 SWITCH 24 PORTAS</t>
  </si>
  <si>
    <t>11. 2. 5. ELETROCALHAS E ACESSORIOS</t>
  </si>
  <si>
    <t>.1  ELETROCALHA LISA, COM VIROLA , ZINCADA 100X50MM C/ SUPORTE, VERGALHÃO E FIXAÇÃO</t>
  </si>
  <si>
    <t>.2  TE ELETROCALHA LISA. HORIZONTAL 100X50MM</t>
  </si>
  <si>
    <t>.3  EMENDA INTERNA ELETROCALHA LISA</t>
  </si>
  <si>
    <t>.4  SAÍDA LATERAL PARA ELETRODUTO 3/4"</t>
  </si>
  <si>
    <t>.7  CONECTOR MACHO GIRATÓRIO 3/4"</t>
  </si>
  <si>
    <t>.8  BUCHA ALUMÍNIO SILÍCIO P/ELETRODUTO 3/4"</t>
  </si>
  <si>
    <t>.9  ARRUELA ALUMÍNIO SILÍCIO P/ELETRODUTO 3/4"</t>
  </si>
  <si>
    <t>.10  SAÍDA HORIZONTAL PARA ELETRODUTO 1"</t>
  </si>
  <si>
    <t>.11  CONECTOR MACHO GIRATÓRIO 1"</t>
  </si>
  <si>
    <t>.12  BUCHA ALUMÍNIO SILÍCIO P/ELETRODUTO 1"</t>
  </si>
  <si>
    <t>.13  ARRUELA ALUMÍNIO SILÍCIO P/ELETRODUTO 1"</t>
  </si>
  <si>
    <t>.14  SEPTO DIVISOR DE LÓGICA E ELÉTRICA, 50X1000MM, INCL. FIXAÇÃO</t>
  </si>
  <si>
    <t>.15  CANTONEIRA ZZ</t>
  </si>
  <si>
    <t>.16  PARAFUSO CABEÇA LENTILHA 3/8"</t>
  </si>
  <si>
    <t>.17  CONJUNTO PORCA SEXTAVADA, ARRUELA LISA E DE PRESSÃO 3/8"</t>
  </si>
  <si>
    <t>.18  CONJ. PARAFUSO + BUCHA DE NYLON S-8</t>
  </si>
  <si>
    <t>11. 2. 8. ACESSÓRIOS E ACABAMENTOS</t>
  </si>
  <si>
    <t>.1  COLUNA PLUS LIGTH 3,0MTS BEGE LISA - DUTOTEC FORNECIMENTO E INSTALAÇÃO</t>
  </si>
  <si>
    <t>.2  LUVA DE ARREMATE COLUNA PLUS BG FORNECIMENTO E INSTALAÇÃO</t>
  </si>
  <si>
    <t>.3  PORTA EQP SLIM 3BL DUTOTEC - BRANCO FORNECIMENTO E INSTALAÇÃO</t>
  </si>
  <si>
    <t>.4  BLOCO PEZZI CEGO-BRANCO FORNECIMENTO E INSTALAÇÃO</t>
  </si>
  <si>
    <t>.5  TOMADA PEZZI BLK 10A 3P - NBR - BRANCA FORNECIMENTO E INSTALAÇÃO</t>
  </si>
  <si>
    <t>.6  BLOCO PEZZI P/ RJ45 KEYSTONE BRANCO FORNECIMENTO E INSTALAÇÃO</t>
  </si>
  <si>
    <t>.7  CONECTOR RJ45 CAT 06 90º BR KEYSTONE C/ CERTIFICAÇÃO</t>
  </si>
  <si>
    <t>18. SERVIÇOS COMPLEMENTARES</t>
  </si>
  <si>
    <t>18. 5. LIMPEZA E ENTREGA DA OBRA</t>
  </si>
  <si>
    <t>.1  LIMPEZA FINAL DA OBRA</t>
  </si>
  <si>
    <r>
      <t>Obra:</t>
    </r>
    <r>
      <rPr>
        <sz val="12"/>
        <color indexed="8"/>
        <rFont val="Calibri"/>
        <family val="2"/>
        <scheme val="minor"/>
      </rPr>
      <t xml:space="preserve"> : Reformas e Adequações das Instalações Elétricas e Lógicas do Bloco Multifuncional - Câmpus Lajeado</t>
    </r>
  </si>
  <si>
    <r>
      <t xml:space="preserve">Endereço: </t>
    </r>
    <r>
      <rPr>
        <sz val="12"/>
        <color indexed="8"/>
        <rFont val="Calibri"/>
        <family val="2"/>
        <scheme val="minor"/>
      </rPr>
      <t>Rua João Goulart, 2150 - Bairro Olarias</t>
    </r>
  </si>
  <si>
    <r>
      <t xml:space="preserve">Cliente: </t>
    </r>
    <r>
      <rPr>
        <sz val="12"/>
        <color indexed="8"/>
        <rFont val="Calibri"/>
        <family val="2"/>
        <scheme val="minor"/>
      </rPr>
      <t>Instituto Federal Sul-Rio-Grandense</t>
    </r>
  </si>
  <si>
    <r>
      <t xml:space="preserve">Cidade: </t>
    </r>
    <r>
      <rPr>
        <sz val="12"/>
        <color indexed="8"/>
        <rFont val="Calibri"/>
        <family val="2"/>
        <scheme val="minor"/>
      </rPr>
      <t>Lajeado - RS</t>
    </r>
  </si>
  <si>
    <t xml:space="preserve"> 2. SERVIÇOS PRELIMINARES / TÉCNICOS</t>
  </si>
  <si>
    <t>xx</t>
  </si>
  <si>
    <t>Lajeado - RS</t>
  </si>
  <si>
    <r>
      <t xml:space="preserve">Endereço: </t>
    </r>
    <r>
      <rPr>
        <sz val="12"/>
        <rFont val="Calibri"/>
        <family val="2"/>
        <scheme val="minor"/>
      </rPr>
      <t>Rua João Goulart, 2150 - Bairro Olarias</t>
    </r>
  </si>
  <si>
    <r>
      <t xml:space="preserve">Obra: </t>
    </r>
    <r>
      <rPr>
        <sz val="12"/>
        <rFont val="Calibri"/>
        <family val="2"/>
        <scheme val="minor"/>
      </rPr>
      <t>Reformas e Adequações das Instalações Elétricas e Lógicas do Bloco Multifuncional - Câmpus Lajeado</t>
    </r>
  </si>
  <si>
    <r>
      <t xml:space="preserve">Cliente: </t>
    </r>
    <r>
      <rPr>
        <sz val="12"/>
        <color rgb="FF000000"/>
        <rFont val="Calibri"/>
        <family val="2"/>
        <scheme val="minor"/>
      </rPr>
      <t>Instituto Federal Sul-Rio-Grandense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</si>
</sst>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&quot;R$&quot;\ #,##0.00;\-&quot;R$&quot;\ #,##0.00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&quot;R$&quot;\ #,##0.00"/>
    <numFmt numFmtId="167" formatCode="00.00"/>
    <numFmt numFmtId="168" formatCode="000.00"/>
    <numFmt numFmtId="169" formatCode="&quot;R$&quot;#,##0.00"/>
  </numFmts>
  <fonts count="27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Arial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10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3"/>
      <color indexed="8"/>
      <name val="Calibri"/>
      <family val="2"/>
      <scheme val="minor"/>
    </font>
    <font>
      <b/>
      <sz val="13"/>
      <name val="Calibri"/>
      <family val="2"/>
      <scheme val="minor"/>
    </font>
    <font>
      <sz val="13"/>
      <color indexed="10"/>
      <name val="Calibri"/>
      <family val="2"/>
      <scheme val="minor"/>
    </font>
    <font>
      <sz val="13"/>
      <name val="Calibri"/>
      <family val="2"/>
      <scheme val="minor"/>
    </font>
    <font>
      <b/>
      <sz val="13"/>
      <color indexed="8"/>
      <name val="Calibri"/>
      <family val="2"/>
      <scheme val="minor"/>
    </font>
    <font>
      <b/>
      <sz val="13"/>
      <color indexed="10"/>
      <name val="Calibri"/>
      <family val="2"/>
      <scheme val="minor"/>
    </font>
    <font>
      <sz val="9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3" fillId="0" borderId="0"/>
    <xf numFmtId="0" fontId="4" fillId="0" borderId="0"/>
  </cellStyleXfs>
  <cellXfs count="190">
    <xf numFmtId="0" fontId="0" fillId="0" borderId="0" xfId="0"/>
    <xf numFmtId="164" fontId="6" fillId="2" borderId="1" xfId="2" applyFont="1" applyFill="1" applyBorder="1" applyAlignment="1" applyProtection="1">
      <alignment vertical="center"/>
    </xf>
    <xf numFmtId="164" fontId="6" fillId="2" borderId="1" xfId="2" applyFont="1" applyFill="1" applyBorder="1" applyAlignment="1" applyProtection="1">
      <alignment horizontal="center" vertical="center"/>
    </xf>
    <xf numFmtId="164" fontId="7" fillId="2" borderId="1" xfId="2" applyFont="1" applyFill="1" applyBorder="1" applyAlignment="1" applyProtection="1">
      <alignment vertical="center"/>
    </xf>
    <xf numFmtId="164" fontId="7" fillId="2" borderId="1" xfId="2" applyFont="1" applyFill="1" applyBorder="1" applyAlignment="1" applyProtection="1">
      <alignment horizontal="center" vertical="center"/>
    </xf>
    <xf numFmtId="164" fontId="6" fillId="0" borderId="1" xfId="2" applyFont="1" applyFill="1" applyBorder="1" applyAlignment="1" applyProtection="1">
      <alignment horizontal="center" vertical="center"/>
    </xf>
    <xf numFmtId="164" fontId="6" fillId="0" borderId="1" xfId="2" applyFont="1" applyFill="1" applyBorder="1" applyAlignment="1" applyProtection="1">
      <alignment horizontal="right" vertical="center"/>
    </xf>
    <xf numFmtId="164" fontId="8" fillId="0" borderId="1" xfId="2" applyFont="1" applyFill="1" applyBorder="1" applyAlignment="1" applyProtection="1">
      <alignment horizontal="center" vertical="center"/>
    </xf>
    <xf numFmtId="10" fontId="8" fillId="0" borderId="1" xfId="2" applyNumberFormat="1" applyFont="1" applyFill="1" applyBorder="1" applyAlignment="1" applyProtection="1">
      <alignment horizontal="center" vertical="center"/>
    </xf>
    <xf numFmtId="167" fontId="6" fillId="0" borderId="1" xfId="4" applyNumberFormat="1" applyFont="1" applyBorder="1" applyAlignment="1" applyProtection="1">
      <alignment horizontal="center" vertical="center"/>
      <protection locked="0"/>
    </xf>
    <xf numFmtId="168" fontId="6" fillId="0" borderId="1" xfId="4" applyNumberFormat="1" applyFont="1" applyBorder="1" applyAlignment="1" applyProtection="1">
      <alignment horizontal="center" vertical="center"/>
      <protection locked="0"/>
    </xf>
    <xf numFmtId="164" fontId="6" fillId="5" borderId="1" xfId="2" applyFont="1" applyFill="1" applyBorder="1" applyAlignment="1" applyProtection="1">
      <alignment horizontal="center" vertical="center"/>
    </xf>
    <xf numFmtId="164" fontId="6" fillId="5" borderId="1" xfId="2" applyFont="1" applyFill="1" applyBorder="1" applyAlignment="1" applyProtection="1">
      <alignment horizontal="right" vertical="center"/>
    </xf>
    <xf numFmtId="10" fontId="8" fillId="5" borderId="1" xfId="2" applyNumberFormat="1" applyFont="1" applyFill="1" applyBorder="1" applyAlignment="1" applyProtection="1">
      <alignment horizontal="center" vertical="center"/>
    </xf>
    <xf numFmtId="2" fontId="6" fillId="2" borderId="1" xfId="2" applyNumberFormat="1" applyFont="1" applyFill="1" applyBorder="1" applyAlignment="1" applyProtection="1">
      <alignment horizontal="center" vertical="center"/>
    </xf>
    <xf numFmtId="2" fontId="6" fillId="5" borderId="1" xfId="2" applyNumberFormat="1" applyFont="1" applyFill="1" applyBorder="1" applyAlignment="1" applyProtection="1">
      <alignment horizontal="center" vertical="center"/>
    </xf>
    <xf numFmtId="2" fontId="6" fillId="0" borderId="1" xfId="2" applyNumberFormat="1" applyFont="1" applyFill="1" applyBorder="1" applyAlignment="1" applyProtection="1">
      <alignment horizontal="center" vertical="center"/>
    </xf>
    <xf numFmtId="164" fontId="8" fillId="5" borderId="1" xfId="2" applyFont="1" applyFill="1" applyBorder="1" applyAlignment="1" applyProtection="1">
      <alignment horizontal="center" vertical="center"/>
    </xf>
    <xf numFmtId="166" fontId="5" fillId="0" borderId="0" xfId="1" applyNumberFormat="1" applyFont="1" applyFill="1" applyAlignment="1" applyProtection="1">
      <alignment vertical="center"/>
    </xf>
    <xf numFmtId="0" fontId="13" fillId="0" borderId="0" xfId="0" applyFont="1" applyProtection="1"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4" fontId="6" fillId="0" borderId="0" xfId="0" applyNumberFormat="1" applyFont="1" applyAlignment="1" applyProtection="1">
      <alignment horizontal="center"/>
      <protection locked="0"/>
    </xf>
    <xf numFmtId="10" fontId="16" fillId="0" borderId="4" xfId="0" applyNumberFormat="1" applyFont="1" applyBorder="1" applyAlignment="1" applyProtection="1">
      <alignment horizontal="center" vertical="center"/>
      <protection locked="0"/>
    </xf>
    <xf numFmtId="166" fontId="11" fillId="5" borderId="1" xfId="2" applyNumberFormat="1" applyFont="1" applyFill="1" applyBorder="1" applyAlignment="1" applyProtection="1">
      <alignment horizontal="right" vertical="center"/>
    </xf>
    <xf numFmtId="164" fontId="11" fillId="0" borderId="1" xfId="2" applyFont="1" applyFill="1" applyBorder="1" applyAlignment="1" applyProtection="1">
      <alignment horizontal="right" vertical="center"/>
    </xf>
    <xf numFmtId="164" fontId="11" fillId="5" borderId="1" xfId="2" applyFont="1" applyFill="1" applyBorder="1" applyAlignment="1" applyProtection="1">
      <alignment horizontal="right" vertical="center"/>
    </xf>
    <xf numFmtId="166" fontId="11" fillId="0" borderId="1" xfId="2" applyNumberFormat="1" applyFont="1" applyFill="1" applyBorder="1" applyAlignment="1" applyProtection="1">
      <alignment horizontal="right" vertical="center"/>
    </xf>
    <xf numFmtId="164" fontId="11" fillId="0" borderId="0" xfId="2" applyFont="1" applyFill="1" applyBorder="1" applyAlignment="1" applyProtection="1">
      <alignment vertical="center"/>
    </xf>
    <xf numFmtId="166" fontId="11" fillId="5" borderId="5" xfId="2" applyNumberFormat="1" applyFont="1" applyFill="1" applyBorder="1" applyAlignment="1" applyProtection="1">
      <alignment horizontal="right" vertical="center"/>
    </xf>
    <xf numFmtId="0" fontId="20" fillId="0" borderId="0" xfId="0" applyFont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166" fontId="11" fillId="0" borderId="0" xfId="1" applyNumberFormat="1" applyFont="1" applyFill="1" applyBorder="1" applyAlignment="1" applyProtection="1">
      <alignment vertical="top"/>
    </xf>
    <xf numFmtId="7" fontId="15" fillId="0" borderId="1" xfId="1" quotePrefix="1" applyNumberFormat="1" applyFont="1" applyFill="1" applyBorder="1" applyAlignment="1" applyProtection="1">
      <alignment horizontal="center" vertical="center" wrapText="1"/>
    </xf>
    <xf numFmtId="7" fontId="17" fillId="0" borderId="1" xfId="1" quotePrefix="1" applyNumberFormat="1" applyFont="1" applyFill="1" applyBorder="1" applyAlignment="1" applyProtection="1">
      <alignment horizontal="center" vertical="center" wrapText="1"/>
    </xf>
    <xf numFmtId="10" fontId="17" fillId="0" borderId="1" xfId="1" applyNumberFormat="1" applyFont="1" applyFill="1" applyBorder="1" applyAlignment="1" applyProtection="1">
      <alignment horizontal="center" vertical="center" wrapText="1"/>
    </xf>
    <xf numFmtId="0" fontId="12" fillId="0" borderId="0" xfId="0" applyFont="1" applyProtection="1">
      <protection locked="0"/>
    </xf>
    <xf numFmtId="0" fontId="10" fillId="0" borderId="0" xfId="0" applyFont="1" applyProtection="1">
      <protection locked="0"/>
    </xf>
    <xf numFmtId="10" fontId="10" fillId="0" borderId="0" xfId="0" applyNumberFormat="1" applyFont="1" applyProtection="1">
      <protection locked="0"/>
    </xf>
    <xf numFmtId="10" fontId="15" fillId="0" borderId="1" xfId="1" quotePrefix="1" applyNumberFormat="1" applyFont="1" applyFill="1" applyBorder="1" applyAlignment="1" applyProtection="1">
      <alignment horizontal="center" vertical="center" wrapText="1"/>
    </xf>
    <xf numFmtId="10" fontId="17" fillId="0" borderId="1" xfId="1" quotePrefix="1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/>
      <protection locked="0"/>
    </xf>
    <xf numFmtId="0" fontId="25" fillId="0" borderId="0" xfId="0" applyFont="1" applyAlignment="1" applyProtection="1">
      <alignment horizontal="center"/>
      <protection locked="0"/>
    </xf>
    <xf numFmtId="10" fontId="16" fillId="0" borderId="1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Font="1" applyProtection="1"/>
    <xf numFmtId="10" fontId="17" fillId="0" borderId="0" xfId="0" applyNumberFormat="1" applyFont="1" applyProtection="1"/>
    <xf numFmtId="0" fontId="10" fillId="0" borderId="0" xfId="0" applyFont="1" applyProtection="1"/>
    <xf numFmtId="10" fontId="10" fillId="0" borderId="0" xfId="0" applyNumberFormat="1" applyFont="1" applyProtection="1"/>
    <xf numFmtId="0" fontId="25" fillId="0" borderId="0" xfId="0" applyFont="1" applyAlignment="1" applyProtection="1">
      <alignment vertical="top" wrapText="1"/>
    </xf>
    <xf numFmtId="0" fontId="10" fillId="0" borderId="0" xfId="0" applyFont="1" applyAlignment="1" applyProtection="1">
      <alignment horizontal="center"/>
    </xf>
    <xf numFmtId="0" fontId="15" fillId="0" borderId="2" xfId="0" applyFont="1" applyBorder="1" applyAlignment="1" applyProtection="1">
      <alignment horizontal="left" vertical="top"/>
    </xf>
    <xf numFmtId="0" fontId="15" fillId="0" borderId="13" xfId="0" applyFont="1" applyBorder="1" applyAlignment="1" applyProtection="1">
      <alignment horizontal="left" vertical="top"/>
    </xf>
    <xf numFmtId="0" fontId="15" fillId="0" borderId="4" xfId="0" applyFont="1" applyBorder="1" applyAlignment="1" applyProtection="1">
      <alignment horizontal="left" vertical="top"/>
    </xf>
    <xf numFmtId="0" fontId="15" fillId="0" borderId="0" xfId="0" applyFont="1" applyAlignment="1" applyProtection="1">
      <alignment horizontal="left" vertical="top"/>
    </xf>
    <xf numFmtId="0" fontId="15" fillId="0" borderId="0" xfId="0" applyFont="1" applyAlignment="1" applyProtection="1">
      <alignment vertical="top"/>
    </xf>
    <xf numFmtId="0" fontId="17" fillId="0" borderId="2" xfId="0" applyFont="1" applyBorder="1" applyAlignment="1" applyProtection="1">
      <alignment horizontal="left" vertical="top"/>
    </xf>
    <xf numFmtId="0" fontId="11" fillId="0" borderId="0" xfId="0" applyFont="1" applyAlignment="1" applyProtection="1">
      <alignment horizontal="right" vertical="top"/>
    </xf>
    <xf numFmtId="10" fontId="10" fillId="0" borderId="0" xfId="0" applyNumberFormat="1" applyFont="1" applyAlignment="1" applyProtection="1">
      <alignment horizontal="center" vertical="top"/>
    </xf>
    <xf numFmtId="0" fontId="11" fillId="0" borderId="0" xfId="0" applyFont="1" applyAlignment="1" applyProtection="1">
      <alignment vertical="top"/>
    </xf>
    <xf numFmtId="0" fontId="17" fillId="0" borderId="3" xfId="0" applyFont="1" applyBorder="1" applyAlignment="1" applyProtection="1">
      <alignment horizontal="center"/>
    </xf>
    <xf numFmtId="0" fontId="17" fillId="0" borderId="0" xfId="0" applyFont="1" applyAlignment="1" applyProtection="1">
      <alignment horizontal="center"/>
    </xf>
    <xf numFmtId="0" fontId="15" fillId="0" borderId="1" xfId="0" applyFont="1" applyBorder="1" applyAlignment="1" applyProtection="1">
      <alignment horizontal="center" vertical="top" wrapText="1"/>
    </xf>
    <xf numFmtId="10" fontId="15" fillId="0" borderId="1" xfId="0" applyNumberFormat="1" applyFont="1" applyBorder="1" applyAlignment="1" applyProtection="1">
      <alignment horizontal="center" vertical="top" wrapText="1"/>
    </xf>
    <xf numFmtId="166" fontId="15" fillId="0" borderId="1" xfId="0" applyNumberFormat="1" applyFont="1" applyBorder="1" applyAlignment="1" applyProtection="1">
      <alignment horizontal="center" vertical="center" wrapText="1"/>
    </xf>
    <xf numFmtId="7" fontId="17" fillId="3" borderId="1" xfId="0" applyNumberFormat="1" applyFont="1" applyFill="1" applyBorder="1" applyAlignment="1" applyProtection="1">
      <alignment horizontal="center" vertical="center" wrapText="1"/>
    </xf>
    <xf numFmtId="166" fontId="15" fillId="0" borderId="1" xfId="0" quotePrefix="1" applyNumberFormat="1" applyFont="1" applyBorder="1" applyAlignment="1" applyProtection="1">
      <alignment horizontal="center" vertical="center" wrapText="1"/>
    </xf>
    <xf numFmtId="166" fontId="17" fillId="0" borderId="0" xfId="0" applyNumberFormat="1" applyFont="1" applyProtection="1"/>
    <xf numFmtId="10" fontId="17" fillId="0" borderId="7" xfId="0" applyNumberFormat="1" applyFont="1" applyBorder="1" applyAlignment="1" applyProtection="1">
      <alignment horizontal="center"/>
    </xf>
    <xf numFmtId="10" fontId="17" fillId="0" borderId="0" xfId="0" applyNumberFormat="1" applyFont="1" applyAlignment="1" applyProtection="1">
      <alignment horizontal="center"/>
    </xf>
    <xf numFmtId="4" fontId="10" fillId="0" borderId="0" xfId="0" applyNumberFormat="1" applyFont="1" applyProtection="1"/>
    <xf numFmtId="0" fontId="15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0" fontId="15" fillId="0" borderId="0" xfId="0" applyFont="1" applyProtection="1"/>
    <xf numFmtId="0" fontId="11" fillId="0" borderId="0" xfId="0" applyFont="1" applyAlignment="1" applyProtection="1">
      <alignment horizontal="center"/>
    </xf>
    <xf numFmtId="0" fontId="17" fillId="0" borderId="0" xfId="0" applyFont="1" applyAlignment="1" applyProtection="1">
      <alignment horizontal="left"/>
    </xf>
    <xf numFmtId="0" fontId="6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10" fontId="8" fillId="0" borderId="0" xfId="0" applyNumberFormat="1" applyFont="1" applyAlignment="1" applyProtection="1">
      <alignment vertical="center"/>
    </xf>
    <xf numFmtId="2" fontId="6" fillId="0" borderId="0" xfId="0" applyNumberFormat="1" applyFont="1" applyAlignment="1" applyProtection="1">
      <alignment horizontal="center" vertical="center"/>
    </xf>
    <xf numFmtId="0" fontId="15" fillId="0" borderId="2" xfId="0" applyFont="1" applyBorder="1" applyAlignment="1" applyProtection="1">
      <alignment horizontal="right" vertical="center"/>
    </xf>
    <xf numFmtId="0" fontId="11" fillId="5" borderId="1" xfId="4" applyFont="1" applyFill="1" applyBorder="1" applyAlignment="1" applyProtection="1">
      <alignment horizontal="left" vertical="center"/>
    </xf>
    <xf numFmtId="169" fontId="10" fillId="0" borderId="0" xfId="0" applyNumberFormat="1" applyFont="1" applyAlignment="1" applyProtection="1">
      <alignment vertical="center"/>
    </xf>
    <xf numFmtId="0" fontId="5" fillId="0" borderId="1" xfId="4" applyFont="1" applyBorder="1" applyAlignment="1" applyProtection="1">
      <alignment horizontal="left" vertical="top"/>
    </xf>
    <xf numFmtId="2" fontId="6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167" fontId="6" fillId="0" borderId="0" xfId="0" applyNumberFormat="1" applyFont="1" applyAlignment="1" applyProtection="1">
      <alignment horizontal="right" vertical="top"/>
    </xf>
    <xf numFmtId="2" fontId="6" fillId="0" borderId="1" xfId="4" applyNumberFormat="1" applyFont="1" applyBorder="1" applyAlignment="1" applyProtection="1">
      <alignment horizontal="center" vertical="center"/>
    </xf>
    <xf numFmtId="0" fontId="6" fillId="0" borderId="1" xfId="4" applyFont="1" applyBorder="1" applyAlignment="1" applyProtection="1">
      <alignment horizontal="center" vertical="center"/>
    </xf>
    <xf numFmtId="0" fontId="6" fillId="0" borderId="1" xfId="4" applyFont="1" applyBorder="1" applyAlignment="1" applyProtection="1">
      <alignment horizontal="left" vertical="top"/>
    </xf>
    <xf numFmtId="167" fontId="6" fillId="5" borderId="1" xfId="4" applyNumberFormat="1" applyFont="1" applyFill="1" applyBorder="1" applyAlignment="1" applyProtection="1">
      <alignment horizontal="center" vertical="center"/>
    </xf>
    <xf numFmtId="168" fontId="6" fillId="5" borderId="1" xfId="4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left" vertical="top"/>
    </xf>
    <xf numFmtId="0" fontId="6" fillId="0" borderId="1" xfId="4" applyFont="1" applyFill="1" applyBorder="1" applyAlignment="1" applyProtection="1">
      <alignment horizontal="left" vertical="center"/>
    </xf>
    <xf numFmtId="0" fontId="10" fillId="0" borderId="0" xfId="0" applyFont="1" applyFill="1" applyAlignment="1" applyProtection="1">
      <alignment vertical="center"/>
    </xf>
    <xf numFmtId="169" fontId="10" fillId="0" borderId="0" xfId="0" applyNumberFormat="1" applyFont="1" applyFill="1" applyAlignment="1" applyProtection="1">
      <alignment vertical="center"/>
    </xf>
    <xf numFmtId="0" fontId="6" fillId="6" borderId="1" xfId="0" applyFont="1" applyFill="1" applyBorder="1" applyAlignment="1" applyProtection="1">
      <alignment horizontal="left" vertical="top"/>
    </xf>
    <xf numFmtId="0" fontId="5" fillId="6" borderId="1" xfId="0" applyFont="1" applyFill="1" applyBorder="1" applyAlignment="1" applyProtection="1">
      <alignment horizontal="left" vertical="top"/>
    </xf>
    <xf numFmtId="0" fontId="11" fillId="5" borderId="1" xfId="0" applyFont="1" applyFill="1" applyBorder="1" applyAlignment="1" applyProtection="1">
      <alignment horizontal="left" vertical="top"/>
    </xf>
    <xf numFmtId="2" fontId="6" fillId="5" borderId="1" xfId="0" applyNumberFormat="1" applyFont="1" applyFill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top"/>
    </xf>
    <xf numFmtId="2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left" vertical="top"/>
    </xf>
    <xf numFmtId="2" fontId="6" fillId="0" borderId="1" xfId="4" applyNumberFormat="1" applyFont="1" applyFill="1" applyBorder="1" applyAlignment="1" applyProtection="1">
      <alignment horizontal="center" vertical="center"/>
    </xf>
    <xf numFmtId="0" fontId="6" fillId="0" borderId="1" xfId="4" applyFont="1" applyFill="1" applyBorder="1" applyAlignment="1" applyProtection="1">
      <alignment horizontal="center" vertical="center"/>
    </xf>
    <xf numFmtId="0" fontId="5" fillId="0" borderId="1" xfId="4" applyFont="1" applyFill="1" applyBorder="1" applyAlignment="1" applyProtection="1">
      <alignment horizontal="left" vertical="center" wrapText="1"/>
    </xf>
    <xf numFmtId="0" fontId="6" fillId="0" borderId="1" xfId="4" applyFont="1" applyFill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left" vertical="top"/>
    </xf>
    <xf numFmtId="0" fontId="11" fillId="5" borderId="1" xfId="4" applyFont="1" applyFill="1" applyBorder="1" applyAlignment="1" applyProtection="1">
      <alignment horizontal="left" vertical="center" wrapText="1"/>
    </xf>
    <xf numFmtId="2" fontId="6" fillId="5" borderId="1" xfId="4" applyNumberFormat="1" applyFont="1" applyFill="1" applyBorder="1" applyAlignment="1" applyProtection="1">
      <alignment horizontal="center" vertical="center"/>
    </xf>
    <xf numFmtId="0" fontId="6" fillId="5" borderId="1" xfId="4" applyFont="1" applyFill="1" applyBorder="1" applyAlignment="1" applyProtection="1">
      <alignment horizontal="center" vertical="center"/>
    </xf>
    <xf numFmtId="0" fontId="5" fillId="0" borderId="1" xfId="4" applyFont="1" applyFill="1" applyBorder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</xf>
    <xf numFmtId="10" fontId="17" fillId="0" borderId="0" xfId="0" applyNumberFormat="1" applyFont="1" applyAlignment="1" applyProtection="1">
      <alignment vertical="center"/>
    </xf>
    <xf numFmtId="0" fontId="18" fillId="0" borderId="0" xfId="0" applyFont="1" applyAlignment="1" applyProtection="1">
      <alignment vertical="center"/>
    </xf>
    <xf numFmtId="0" fontId="19" fillId="0" borderId="0" xfId="0" applyFont="1" applyAlignment="1" applyProtection="1">
      <alignment horizontal="center"/>
    </xf>
    <xf numFmtId="0" fontId="20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 vertical="center"/>
    </xf>
    <xf numFmtId="4" fontId="22" fillId="0" borderId="0" xfId="0" applyNumberFormat="1" applyFont="1" applyAlignment="1" applyProtection="1">
      <alignment horizontal="center"/>
    </xf>
    <xf numFmtId="0" fontId="23" fillId="0" borderId="0" xfId="0" applyFont="1" applyAlignment="1" applyProtection="1">
      <alignment horizontal="center"/>
    </xf>
    <xf numFmtId="10" fontId="8" fillId="0" borderId="0" xfId="0" applyNumberFormat="1" applyFont="1" applyAlignment="1" applyProtection="1">
      <alignment horizontal="center"/>
    </xf>
    <xf numFmtId="0" fontId="8" fillId="0" borderId="0" xfId="0" applyFont="1" applyProtection="1"/>
    <xf numFmtId="2" fontId="8" fillId="0" borderId="0" xfId="0" applyNumberFormat="1" applyFont="1" applyAlignment="1" applyProtection="1">
      <alignment horizontal="center" vertical="center"/>
    </xf>
    <xf numFmtId="0" fontId="24" fillId="0" borderId="0" xfId="0" applyFont="1" applyAlignment="1" applyProtection="1">
      <alignment horizontal="center"/>
    </xf>
    <xf numFmtId="4" fontId="18" fillId="0" borderId="0" xfId="0" applyNumberFormat="1" applyFont="1" applyAlignment="1" applyProtection="1">
      <alignment horizontal="center"/>
    </xf>
    <xf numFmtId="2" fontId="9" fillId="0" borderId="0" xfId="0" applyNumberFormat="1" applyFont="1" applyAlignment="1" applyProtection="1">
      <alignment horizontal="center" vertical="center"/>
    </xf>
    <xf numFmtId="2" fontId="24" fillId="0" borderId="0" xfId="0" applyNumberFormat="1" applyFont="1" applyAlignment="1" applyProtection="1">
      <alignment horizontal="center" vertical="center"/>
    </xf>
    <xf numFmtId="0" fontId="24" fillId="0" borderId="0" xfId="0" applyFont="1" applyProtection="1"/>
    <xf numFmtId="0" fontId="5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2" fontId="12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</xf>
    <xf numFmtId="0" fontId="18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 wrapText="1"/>
    </xf>
    <xf numFmtId="0" fontId="17" fillId="4" borderId="1" xfId="0" applyFont="1" applyFill="1" applyBorder="1" applyAlignment="1" applyProtection="1">
      <alignment horizontal="center" vertical="center" wrapText="1"/>
    </xf>
    <xf numFmtId="164" fontId="6" fillId="0" borderId="0" xfId="2" applyFont="1" applyBorder="1" applyAlignment="1" applyProtection="1">
      <alignment horizontal="center" vertical="center"/>
    </xf>
    <xf numFmtId="164" fontId="11" fillId="2" borderId="8" xfId="2" applyFont="1" applyFill="1" applyBorder="1" applyAlignment="1" applyProtection="1">
      <alignment horizontal="center" vertical="center"/>
    </xf>
    <xf numFmtId="164" fontId="11" fillId="2" borderId="9" xfId="2" applyFont="1" applyFill="1" applyBorder="1" applyAlignment="1" applyProtection="1">
      <alignment horizontal="center" vertical="center"/>
    </xf>
    <xf numFmtId="164" fontId="11" fillId="2" borderId="10" xfId="2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vertical="center"/>
    </xf>
    <xf numFmtId="2" fontId="10" fillId="0" borderId="1" xfId="0" applyNumberFormat="1" applyFont="1" applyBorder="1" applyAlignment="1" applyProtection="1">
      <alignment horizontal="center" vertical="center"/>
    </xf>
    <xf numFmtId="0" fontId="14" fillId="0" borderId="11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0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left" vertical="center"/>
    </xf>
    <xf numFmtId="0" fontId="11" fillId="0" borderId="13" xfId="0" applyFont="1" applyBorder="1" applyAlignment="1" applyProtection="1">
      <alignment horizontal="left" vertical="center"/>
    </xf>
    <xf numFmtId="0" fontId="11" fillId="0" borderId="4" xfId="0" applyFont="1" applyBorder="1" applyAlignment="1" applyProtection="1">
      <alignment horizontal="left" vertical="center"/>
    </xf>
    <xf numFmtId="0" fontId="11" fillId="0" borderId="1" xfId="0" applyFont="1" applyBorder="1" applyAlignment="1" applyProtection="1">
      <alignment horizontal="left" vertical="center"/>
    </xf>
    <xf numFmtId="0" fontId="11" fillId="0" borderId="6" xfId="0" applyFont="1" applyBorder="1" applyAlignment="1" applyProtection="1">
      <alignment horizontal="left" vertical="center"/>
    </xf>
    <xf numFmtId="17" fontId="16" fillId="0" borderId="2" xfId="0" applyNumberFormat="1" applyFont="1" applyBorder="1" applyAlignment="1" applyProtection="1">
      <alignment horizontal="center" vertical="center"/>
      <protection locked="0"/>
    </xf>
    <xf numFmtId="17" fontId="16" fillId="0" borderId="4" xfId="0" applyNumberFormat="1" applyFont="1" applyBorder="1" applyAlignment="1" applyProtection="1">
      <alignment horizontal="center" vertical="center"/>
      <protection locked="0"/>
    </xf>
    <xf numFmtId="166" fontId="11" fillId="0" borderId="1" xfId="1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4" fontId="17" fillId="4" borderId="1" xfId="0" applyNumberFormat="1" applyFont="1" applyFill="1" applyBorder="1" applyAlignment="1" applyProtection="1">
      <alignment horizontal="center" vertical="center" wrapText="1"/>
    </xf>
    <xf numFmtId="10" fontId="17" fillId="4" borderId="1" xfId="0" applyNumberFormat="1" applyFont="1" applyFill="1" applyBorder="1" applyAlignment="1" applyProtection="1">
      <alignment horizontal="center" vertical="center" wrapText="1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15" fillId="0" borderId="11" xfId="0" applyFont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5" fillId="0" borderId="12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5" fillId="0" borderId="10" xfId="0" applyFont="1" applyBorder="1" applyAlignment="1" applyProtection="1">
      <alignment horizontal="center" vertical="center" wrapText="1"/>
    </xf>
    <xf numFmtId="0" fontId="15" fillId="0" borderId="2" xfId="0" applyFont="1" applyBorder="1" applyAlignment="1" applyProtection="1">
      <alignment horizontal="left" vertical="center" wrapText="1"/>
    </xf>
    <xf numFmtId="0" fontId="15" fillId="0" borderId="13" xfId="0" applyFont="1" applyBorder="1" applyAlignment="1" applyProtection="1">
      <alignment horizontal="left" vertical="center" wrapText="1"/>
    </xf>
    <xf numFmtId="0" fontId="15" fillId="0" borderId="4" xfId="0" applyFont="1" applyBorder="1" applyAlignment="1" applyProtection="1">
      <alignment horizontal="left" vertical="center" wrapText="1"/>
    </xf>
    <xf numFmtId="0" fontId="17" fillId="0" borderId="0" xfId="0" applyFont="1" applyAlignment="1" applyProtection="1">
      <alignment horizontal="center"/>
    </xf>
    <xf numFmtId="10" fontId="17" fillId="0" borderId="0" xfId="0" applyNumberFormat="1" applyFont="1" applyAlignment="1" applyProtection="1">
      <alignment horizontal="right"/>
    </xf>
    <xf numFmtId="0" fontId="15" fillId="0" borderId="2" xfId="0" applyFont="1" applyBorder="1" applyAlignment="1" applyProtection="1">
      <alignment horizontal="left" vertical="top" wrapText="1"/>
    </xf>
    <xf numFmtId="0" fontId="15" fillId="0" borderId="13" xfId="0" applyFont="1" applyBorder="1" applyAlignment="1" applyProtection="1">
      <alignment horizontal="left" vertical="top" wrapText="1"/>
    </xf>
    <xf numFmtId="0" fontId="15" fillId="0" borderId="4" xfId="0" applyFont="1" applyBorder="1" applyAlignment="1" applyProtection="1">
      <alignment horizontal="left" vertical="top" wrapText="1"/>
    </xf>
    <xf numFmtId="0" fontId="11" fillId="0" borderId="2" xfId="0" applyFont="1" applyBorder="1" applyAlignment="1" applyProtection="1">
      <alignment horizontal="left" vertical="top"/>
    </xf>
    <xf numFmtId="0" fontId="11" fillId="0" borderId="13" xfId="0" applyFont="1" applyBorder="1" applyAlignment="1" applyProtection="1">
      <alignment horizontal="left" vertical="top"/>
    </xf>
    <xf numFmtId="0" fontId="11" fillId="0" borderId="4" xfId="0" applyFont="1" applyBorder="1" applyAlignment="1" applyProtection="1">
      <alignment horizontal="left" vertical="top"/>
    </xf>
    <xf numFmtId="0" fontId="15" fillId="0" borderId="2" xfId="0" applyFont="1" applyBorder="1" applyAlignment="1" applyProtection="1">
      <alignment horizontal="center" vertical="top" wrapText="1"/>
    </xf>
    <xf numFmtId="0" fontId="15" fillId="0" borderId="4" xfId="0" applyFont="1" applyBorder="1" applyAlignment="1" applyProtection="1">
      <alignment horizontal="center" vertical="top" wrapText="1"/>
    </xf>
    <xf numFmtId="0" fontId="15" fillId="0" borderId="1" xfId="0" applyFont="1" applyBorder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</cellXfs>
  <cellStyles count="6">
    <cellStyle name="Moeda" xfId="1" builtinId="4"/>
    <cellStyle name="Normal" xfId="0" builtinId="0"/>
    <cellStyle name="Normal 2" xfId="4"/>
    <cellStyle name="Normal 3" xfId="3"/>
    <cellStyle name="Normal 4" xfId="5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9"/>
  <sheetViews>
    <sheetView showZeros="0" tabSelected="1" view="pageBreakPreview" topLeftCell="A2" zoomScaleNormal="100" zoomScaleSheetLayoutView="100" workbookViewId="0">
      <selection activeCell="F19" sqref="F19"/>
    </sheetView>
  </sheetViews>
  <sheetFormatPr defaultColWidth="12.7109375" defaultRowHeight="12.75" x14ac:dyDescent="0.2"/>
  <cols>
    <col min="1" max="1" width="106.5703125" style="77" customWidth="1"/>
    <col min="2" max="2" width="10.28515625" style="80" customWidth="1"/>
    <col min="3" max="3" width="4.85546875" style="115" customWidth="1"/>
    <col min="4" max="4" width="12.28515625" style="77" customWidth="1"/>
    <col min="5" max="5" width="12.85546875" style="77" bestFit="1" customWidth="1"/>
    <col min="6" max="6" width="12" style="77" customWidth="1"/>
    <col min="7" max="7" width="12.7109375" style="77" bestFit="1" customWidth="1"/>
    <col min="8" max="8" width="12.5703125" style="77" customWidth="1"/>
    <col min="9" max="9" width="12.7109375" style="77" bestFit="1" customWidth="1"/>
    <col min="10" max="10" width="12.28515625" style="78" customWidth="1"/>
    <col min="11" max="11" width="9.7109375" style="79" customWidth="1"/>
    <col min="12" max="12" width="13.28515625" style="77" customWidth="1"/>
    <col min="13" max="13" width="25.42578125" style="18" bestFit="1" customWidth="1"/>
    <col min="14" max="14" width="12.7109375" style="77"/>
    <col min="15" max="15" width="13.7109375" style="77" bestFit="1" customWidth="1"/>
    <col min="16" max="16384" width="12.7109375" style="77"/>
  </cols>
  <sheetData>
    <row r="1" spans="1:16" x14ac:dyDescent="0.2">
      <c r="A1" s="136" t="s">
        <v>25</v>
      </c>
      <c r="B1" s="136"/>
      <c r="C1" s="136"/>
    </row>
    <row r="2" spans="1:16" x14ac:dyDescent="0.2">
      <c r="A2" s="136"/>
      <c r="B2" s="136"/>
      <c r="C2" s="136"/>
    </row>
    <row r="3" spans="1:16" x14ac:dyDescent="0.2">
      <c r="A3" s="136"/>
      <c r="B3" s="136"/>
      <c r="C3" s="136"/>
    </row>
    <row r="4" spans="1:16" x14ac:dyDescent="0.2">
      <c r="A4" s="136"/>
      <c r="B4" s="136"/>
      <c r="C4" s="136"/>
    </row>
    <row r="5" spans="1:16" x14ac:dyDescent="0.2">
      <c r="A5" s="136"/>
      <c r="B5" s="136"/>
      <c r="C5" s="136"/>
    </row>
    <row r="6" spans="1:16" x14ac:dyDescent="0.2">
      <c r="A6" s="19" t="s">
        <v>26</v>
      </c>
      <c r="B6" s="20"/>
      <c r="C6" s="21"/>
    </row>
    <row r="7" spans="1:16" x14ac:dyDescent="0.2">
      <c r="A7" s="19" t="s">
        <v>26</v>
      </c>
      <c r="B7" s="20"/>
      <c r="C7" s="21"/>
    </row>
    <row r="9" spans="1:16" x14ac:dyDescent="0.2">
      <c r="A9" s="149" t="s">
        <v>13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1"/>
    </row>
    <row r="10" spans="1:16" x14ac:dyDescent="0.2">
      <c r="A10" s="152"/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4"/>
    </row>
    <row r="11" spans="1:16" s="73" customFormat="1" ht="15.75" x14ac:dyDescent="0.2">
      <c r="A11" s="155" t="s">
        <v>129</v>
      </c>
      <c r="B11" s="156"/>
      <c r="C11" s="156"/>
      <c r="D11" s="156"/>
      <c r="E11" s="157"/>
      <c r="F11" s="158" t="s">
        <v>130</v>
      </c>
      <c r="G11" s="158"/>
      <c r="H11" s="158"/>
      <c r="I11" s="158"/>
      <c r="J11" s="159"/>
      <c r="K11" s="159"/>
      <c r="L11" s="158"/>
      <c r="M11" s="158"/>
    </row>
    <row r="12" spans="1:16" s="73" customFormat="1" ht="15.75" x14ac:dyDescent="0.2">
      <c r="A12" s="155" t="s">
        <v>131</v>
      </c>
      <c r="B12" s="156"/>
      <c r="C12" s="156"/>
      <c r="D12" s="156"/>
      <c r="E12" s="157"/>
      <c r="F12" s="155" t="s">
        <v>132</v>
      </c>
      <c r="G12" s="156"/>
      <c r="H12" s="156"/>
      <c r="I12" s="157"/>
      <c r="J12" s="81" t="s">
        <v>16</v>
      </c>
      <c r="K12" s="22" t="s">
        <v>31</v>
      </c>
      <c r="L12" s="160" t="s">
        <v>32</v>
      </c>
      <c r="M12" s="161"/>
    </row>
    <row r="13" spans="1:16" ht="15.75" x14ac:dyDescent="0.2">
      <c r="A13" s="146" t="s">
        <v>4</v>
      </c>
      <c r="B13" s="148" t="s">
        <v>5</v>
      </c>
      <c r="C13" s="146" t="s">
        <v>6</v>
      </c>
      <c r="D13" s="163" t="s">
        <v>1</v>
      </c>
      <c r="E13" s="163"/>
      <c r="F13" s="140" t="s">
        <v>2</v>
      </c>
      <c r="G13" s="140"/>
      <c r="H13" s="140" t="s">
        <v>0</v>
      </c>
      <c r="I13" s="140" t="s">
        <v>10</v>
      </c>
      <c r="J13" s="141" t="s">
        <v>3</v>
      </c>
      <c r="K13" s="141"/>
      <c r="L13" s="140" t="s">
        <v>14</v>
      </c>
      <c r="M13" s="162" t="s">
        <v>15</v>
      </c>
    </row>
    <row r="14" spans="1:16" x14ac:dyDescent="0.2">
      <c r="A14" s="147"/>
      <c r="B14" s="148"/>
      <c r="C14" s="146"/>
      <c r="D14" s="163" t="s">
        <v>11</v>
      </c>
      <c r="E14" s="140" t="s">
        <v>12</v>
      </c>
      <c r="F14" s="140" t="s">
        <v>11</v>
      </c>
      <c r="G14" s="140" t="s">
        <v>12</v>
      </c>
      <c r="H14" s="140"/>
      <c r="I14" s="140"/>
      <c r="J14" s="164" t="s">
        <v>7</v>
      </c>
      <c r="K14" s="165" t="s">
        <v>8</v>
      </c>
      <c r="L14" s="140"/>
      <c r="M14" s="162"/>
    </row>
    <row r="15" spans="1:16" x14ac:dyDescent="0.2">
      <c r="A15" s="147"/>
      <c r="B15" s="148"/>
      <c r="C15" s="146"/>
      <c r="D15" s="163"/>
      <c r="E15" s="140"/>
      <c r="F15" s="140"/>
      <c r="G15" s="140"/>
      <c r="H15" s="140"/>
      <c r="I15" s="140"/>
      <c r="J15" s="164"/>
      <c r="K15" s="165"/>
      <c r="L15" s="140"/>
      <c r="M15" s="162"/>
    </row>
    <row r="16" spans="1:16" s="73" customFormat="1" ht="15" customHeight="1" x14ac:dyDescent="0.2">
      <c r="A16" s="82" t="s">
        <v>24</v>
      </c>
      <c r="B16" s="14"/>
      <c r="C16" s="2"/>
      <c r="D16" s="1"/>
      <c r="E16" s="1"/>
      <c r="F16" s="1"/>
      <c r="G16" s="1"/>
      <c r="H16" s="1"/>
      <c r="I16" s="1"/>
      <c r="J16" s="3"/>
      <c r="K16" s="4"/>
      <c r="L16" s="1"/>
      <c r="M16" s="23" t="e">
        <f>SUM(L17:L20)</f>
        <v>#VALUE!</v>
      </c>
      <c r="P16" s="83"/>
    </row>
    <row r="17" spans="1:17" ht="12.75" customHeight="1" x14ac:dyDescent="0.2">
      <c r="A17" s="84" t="s">
        <v>33</v>
      </c>
      <c r="B17" s="85"/>
      <c r="C17" s="86"/>
      <c r="D17" s="9"/>
      <c r="E17" s="5"/>
      <c r="F17" s="10"/>
      <c r="G17" s="6"/>
      <c r="H17" s="6"/>
      <c r="I17" s="5"/>
      <c r="J17" s="7"/>
      <c r="K17" s="8"/>
      <c r="L17" s="5"/>
      <c r="M17" s="24"/>
      <c r="O17" s="73"/>
      <c r="P17" s="83"/>
      <c r="Q17" s="87"/>
    </row>
    <row r="18" spans="1:17" ht="12.75" customHeight="1" x14ac:dyDescent="0.2">
      <c r="A18" s="84" t="s">
        <v>34</v>
      </c>
      <c r="B18" s="88"/>
      <c r="C18" s="89"/>
      <c r="D18" s="9"/>
      <c r="E18" s="5"/>
      <c r="F18" s="10"/>
      <c r="G18" s="6"/>
      <c r="H18" s="6"/>
      <c r="I18" s="5"/>
      <c r="J18" s="7"/>
      <c r="K18" s="8"/>
      <c r="L18" s="5"/>
      <c r="M18" s="24"/>
      <c r="O18" s="73"/>
      <c r="P18" s="83"/>
      <c r="Q18" s="87"/>
    </row>
    <row r="19" spans="1:17" ht="12.75" customHeight="1" x14ac:dyDescent="0.2">
      <c r="A19" s="90" t="s">
        <v>35</v>
      </c>
      <c r="B19" s="88">
        <v>1</v>
      </c>
      <c r="C19" s="89" t="s">
        <v>36</v>
      </c>
      <c r="D19" s="9"/>
      <c r="E19" s="5">
        <f t="shared" ref="E19" si="0">D19*B19</f>
        <v>0</v>
      </c>
      <c r="F19" s="10"/>
      <c r="G19" s="6">
        <f t="shared" ref="G19" si="1">F19*B19</f>
        <v>0</v>
      </c>
      <c r="H19" s="6">
        <f t="shared" ref="H19" si="2">+D19+F19</f>
        <v>0</v>
      </c>
      <c r="I19" s="5">
        <f t="shared" ref="I19" si="3">E19+G19</f>
        <v>0</v>
      </c>
      <c r="J19" s="7" t="e">
        <f t="shared" ref="J19" si="4">K19*I19</f>
        <v>#VALUE!</v>
      </c>
      <c r="K19" s="8" t="str">
        <f t="shared" ref="K19:K80" si="5">$K$12</f>
        <v>XX</v>
      </c>
      <c r="L19" s="5" t="e">
        <f t="shared" ref="L19" si="6">I19+J19</f>
        <v>#VALUE!</v>
      </c>
      <c r="M19" s="24"/>
      <c r="O19" s="73"/>
      <c r="P19" s="83"/>
      <c r="Q19" s="87"/>
    </row>
    <row r="20" spans="1:17" ht="12.75" customHeight="1" x14ac:dyDescent="0.2">
      <c r="A20" s="90" t="s">
        <v>37</v>
      </c>
      <c r="B20" s="88">
        <v>1</v>
      </c>
      <c r="C20" s="89" t="s">
        <v>36</v>
      </c>
      <c r="D20" s="9"/>
      <c r="E20" s="5">
        <f t="shared" ref="E20:E82" si="7">D20*B20</f>
        <v>0</v>
      </c>
      <c r="F20" s="10"/>
      <c r="G20" s="6">
        <f t="shared" ref="G20:G82" si="8">F20*B20</f>
        <v>0</v>
      </c>
      <c r="H20" s="6">
        <f t="shared" ref="H20:H82" si="9">+D20+F20</f>
        <v>0</v>
      </c>
      <c r="I20" s="5">
        <f t="shared" ref="I20:I82" si="10">E20+G20</f>
        <v>0</v>
      </c>
      <c r="J20" s="7" t="e">
        <f t="shared" ref="J20:J82" si="11">K20*I20</f>
        <v>#VALUE!</v>
      </c>
      <c r="K20" s="8" t="str">
        <f t="shared" si="5"/>
        <v>XX</v>
      </c>
      <c r="L20" s="5" t="e">
        <f t="shared" ref="L20:L82" si="12">I20+J20</f>
        <v>#VALUE!</v>
      </c>
      <c r="M20" s="24"/>
      <c r="O20" s="73"/>
      <c r="P20" s="83"/>
      <c r="Q20" s="87"/>
    </row>
    <row r="21" spans="1:17" s="73" customFormat="1" ht="15" customHeight="1" x14ac:dyDescent="0.2">
      <c r="A21" s="82" t="s">
        <v>38</v>
      </c>
      <c r="B21" s="15"/>
      <c r="C21" s="11"/>
      <c r="D21" s="91"/>
      <c r="E21" s="11"/>
      <c r="F21" s="92"/>
      <c r="G21" s="12"/>
      <c r="H21" s="12"/>
      <c r="I21" s="11"/>
      <c r="J21" s="17"/>
      <c r="K21" s="13"/>
      <c r="L21" s="11"/>
      <c r="M21" s="25" t="e">
        <f>SUM(L22:L57)</f>
        <v>#VALUE!</v>
      </c>
      <c r="P21" s="83"/>
    </row>
    <row r="22" spans="1:17" ht="12.75" customHeight="1" x14ac:dyDescent="0.2">
      <c r="A22" s="93" t="s">
        <v>39</v>
      </c>
      <c r="B22" s="85"/>
      <c r="C22" s="86"/>
      <c r="D22" s="9"/>
      <c r="E22" s="5"/>
      <c r="F22" s="10"/>
      <c r="G22" s="6"/>
      <c r="H22" s="6"/>
      <c r="I22" s="5"/>
      <c r="J22" s="7"/>
      <c r="K22" s="8"/>
      <c r="L22" s="5"/>
      <c r="M22" s="24"/>
      <c r="O22" s="73"/>
      <c r="P22" s="83"/>
    </row>
    <row r="23" spans="1:17" ht="12.75" customHeight="1" x14ac:dyDescent="0.2">
      <c r="A23" s="93" t="s">
        <v>40</v>
      </c>
      <c r="B23" s="88"/>
      <c r="C23" s="89"/>
      <c r="D23" s="9"/>
      <c r="E23" s="5"/>
      <c r="F23" s="10"/>
      <c r="G23" s="6"/>
      <c r="H23" s="6"/>
      <c r="I23" s="5"/>
      <c r="J23" s="7"/>
      <c r="K23" s="8"/>
      <c r="L23" s="5"/>
      <c r="M23" s="24"/>
      <c r="O23" s="73"/>
      <c r="P23" s="83"/>
    </row>
    <row r="24" spans="1:17" s="95" customFormat="1" ht="15" customHeight="1" x14ac:dyDescent="0.2">
      <c r="A24" s="94" t="s">
        <v>41</v>
      </c>
      <c r="B24" s="16">
        <v>126</v>
      </c>
      <c r="C24" s="5" t="s">
        <v>75</v>
      </c>
      <c r="D24" s="9"/>
      <c r="E24" s="5">
        <f t="shared" si="7"/>
        <v>0</v>
      </c>
      <c r="F24" s="10"/>
      <c r="G24" s="6">
        <f t="shared" si="8"/>
        <v>0</v>
      </c>
      <c r="H24" s="6">
        <f t="shared" si="9"/>
        <v>0</v>
      </c>
      <c r="I24" s="5">
        <f t="shared" si="10"/>
        <v>0</v>
      </c>
      <c r="J24" s="7" t="e">
        <f t="shared" si="11"/>
        <v>#VALUE!</v>
      </c>
      <c r="K24" s="8" t="str">
        <f t="shared" si="5"/>
        <v>XX</v>
      </c>
      <c r="L24" s="5" t="e">
        <f t="shared" si="12"/>
        <v>#VALUE!</v>
      </c>
      <c r="M24" s="26"/>
      <c r="P24" s="96"/>
    </row>
    <row r="25" spans="1:17" ht="12.75" customHeight="1" x14ac:dyDescent="0.2">
      <c r="A25" s="97" t="s">
        <v>42</v>
      </c>
      <c r="B25" s="85">
        <v>10</v>
      </c>
      <c r="C25" s="86" t="s">
        <v>36</v>
      </c>
      <c r="D25" s="9"/>
      <c r="E25" s="5">
        <f t="shared" si="7"/>
        <v>0</v>
      </c>
      <c r="F25" s="10"/>
      <c r="G25" s="6">
        <f t="shared" si="8"/>
        <v>0</v>
      </c>
      <c r="H25" s="6">
        <f t="shared" si="9"/>
        <v>0</v>
      </c>
      <c r="I25" s="5">
        <f t="shared" si="10"/>
        <v>0</v>
      </c>
      <c r="J25" s="7" t="e">
        <f t="shared" si="11"/>
        <v>#VALUE!</v>
      </c>
      <c r="K25" s="8" t="str">
        <f t="shared" si="5"/>
        <v>XX</v>
      </c>
      <c r="L25" s="5" t="e">
        <f t="shared" si="12"/>
        <v>#VALUE!</v>
      </c>
      <c r="M25" s="26"/>
      <c r="O25" s="73"/>
      <c r="P25" s="83"/>
    </row>
    <row r="26" spans="1:17" ht="12.75" customHeight="1" x14ac:dyDescent="0.2">
      <c r="A26" s="97" t="s">
        <v>43</v>
      </c>
      <c r="B26" s="85">
        <v>245</v>
      </c>
      <c r="C26" s="86" t="s">
        <v>75</v>
      </c>
      <c r="D26" s="9"/>
      <c r="E26" s="5">
        <f t="shared" si="7"/>
        <v>0</v>
      </c>
      <c r="F26" s="10"/>
      <c r="G26" s="6">
        <f t="shared" si="8"/>
        <v>0</v>
      </c>
      <c r="H26" s="6">
        <f t="shared" si="9"/>
        <v>0</v>
      </c>
      <c r="I26" s="5">
        <f t="shared" si="10"/>
        <v>0</v>
      </c>
      <c r="J26" s="7" t="e">
        <f t="shared" si="11"/>
        <v>#VALUE!</v>
      </c>
      <c r="K26" s="8" t="str">
        <f t="shared" si="5"/>
        <v>XX</v>
      </c>
      <c r="L26" s="5" t="e">
        <f t="shared" si="12"/>
        <v>#VALUE!</v>
      </c>
      <c r="M26" s="26"/>
      <c r="O26" s="73"/>
      <c r="P26" s="83"/>
    </row>
    <row r="27" spans="1:17" ht="12.75" customHeight="1" x14ac:dyDescent="0.2">
      <c r="A27" s="97" t="s">
        <v>44</v>
      </c>
      <c r="B27" s="85">
        <v>20</v>
      </c>
      <c r="C27" s="86" t="s">
        <v>36</v>
      </c>
      <c r="D27" s="9"/>
      <c r="E27" s="5">
        <f t="shared" si="7"/>
        <v>0</v>
      </c>
      <c r="F27" s="10"/>
      <c r="G27" s="6">
        <f t="shared" si="8"/>
        <v>0</v>
      </c>
      <c r="H27" s="6">
        <f t="shared" si="9"/>
        <v>0</v>
      </c>
      <c r="I27" s="5">
        <f t="shared" si="10"/>
        <v>0</v>
      </c>
      <c r="J27" s="7" t="e">
        <f t="shared" si="11"/>
        <v>#VALUE!</v>
      </c>
      <c r="K27" s="8" t="str">
        <f t="shared" si="5"/>
        <v>XX</v>
      </c>
      <c r="L27" s="5" t="e">
        <f t="shared" si="12"/>
        <v>#VALUE!</v>
      </c>
      <c r="M27" s="26"/>
      <c r="O27" s="73"/>
      <c r="P27" s="83"/>
    </row>
    <row r="28" spans="1:17" ht="12.75" customHeight="1" x14ac:dyDescent="0.2">
      <c r="A28" s="97" t="s">
        <v>45</v>
      </c>
      <c r="B28" s="85">
        <v>5</v>
      </c>
      <c r="C28" s="86" t="s">
        <v>75</v>
      </c>
      <c r="D28" s="9"/>
      <c r="E28" s="5">
        <f t="shared" si="7"/>
        <v>0</v>
      </c>
      <c r="F28" s="10"/>
      <c r="G28" s="6">
        <f t="shared" si="8"/>
        <v>0</v>
      </c>
      <c r="H28" s="6">
        <f t="shared" si="9"/>
        <v>0</v>
      </c>
      <c r="I28" s="5">
        <f t="shared" si="10"/>
        <v>0</v>
      </c>
      <c r="J28" s="7" t="e">
        <f t="shared" si="11"/>
        <v>#VALUE!</v>
      </c>
      <c r="K28" s="8" t="str">
        <f t="shared" si="5"/>
        <v>XX</v>
      </c>
      <c r="L28" s="5" t="e">
        <f t="shared" si="12"/>
        <v>#VALUE!</v>
      </c>
      <c r="M28" s="26"/>
      <c r="O28" s="73"/>
      <c r="P28" s="83"/>
    </row>
    <row r="29" spans="1:17" ht="12.75" customHeight="1" x14ac:dyDescent="0.2">
      <c r="A29" s="97" t="s">
        <v>46</v>
      </c>
      <c r="B29" s="85">
        <v>1</v>
      </c>
      <c r="C29" s="86" t="s">
        <v>36</v>
      </c>
      <c r="D29" s="9"/>
      <c r="E29" s="5">
        <f t="shared" si="7"/>
        <v>0</v>
      </c>
      <c r="F29" s="10"/>
      <c r="G29" s="6">
        <f t="shared" si="8"/>
        <v>0</v>
      </c>
      <c r="H29" s="6">
        <f t="shared" si="9"/>
        <v>0</v>
      </c>
      <c r="I29" s="5">
        <f t="shared" si="10"/>
        <v>0</v>
      </c>
      <c r="J29" s="7" t="e">
        <f t="shared" si="11"/>
        <v>#VALUE!</v>
      </c>
      <c r="K29" s="8" t="str">
        <f t="shared" si="5"/>
        <v>XX</v>
      </c>
      <c r="L29" s="5" t="e">
        <f t="shared" si="12"/>
        <v>#VALUE!</v>
      </c>
      <c r="M29" s="26"/>
      <c r="O29" s="73"/>
      <c r="P29" s="83"/>
    </row>
    <row r="30" spans="1:17" ht="12.75" customHeight="1" x14ac:dyDescent="0.2">
      <c r="A30" s="98" t="s">
        <v>47</v>
      </c>
      <c r="B30" s="85"/>
      <c r="C30" s="86"/>
      <c r="D30" s="9"/>
      <c r="E30" s="5"/>
      <c r="F30" s="10"/>
      <c r="G30" s="6"/>
      <c r="H30" s="6"/>
      <c r="I30" s="5"/>
      <c r="J30" s="7"/>
      <c r="K30" s="8"/>
      <c r="L30" s="5"/>
      <c r="M30" s="26"/>
      <c r="O30" s="73"/>
      <c r="P30" s="83"/>
    </row>
    <row r="31" spans="1:17" ht="12.75" customHeight="1" x14ac:dyDescent="0.2">
      <c r="A31" s="97" t="s">
        <v>48</v>
      </c>
      <c r="B31" s="85">
        <v>27</v>
      </c>
      <c r="C31" s="86" t="s">
        <v>75</v>
      </c>
      <c r="D31" s="9"/>
      <c r="E31" s="5">
        <f t="shared" si="7"/>
        <v>0</v>
      </c>
      <c r="F31" s="10"/>
      <c r="G31" s="6">
        <f t="shared" si="8"/>
        <v>0</v>
      </c>
      <c r="H31" s="6">
        <f t="shared" si="9"/>
        <v>0</v>
      </c>
      <c r="I31" s="5">
        <f t="shared" si="10"/>
        <v>0</v>
      </c>
      <c r="J31" s="7" t="e">
        <f t="shared" si="11"/>
        <v>#VALUE!</v>
      </c>
      <c r="K31" s="8" t="str">
        <f t="shared" si="5"/>
        <v>XX</v>
      </c>
      <c r="L31" s="5" t="e">
        <f t="shared" si="12"/>
        <v>#VALUE!</v>
      </c>
      <c r="M31" s="26"/>
      <c r="O31" s="73"/>
      <c r="P31" s="83"/>
    </row>
    <row r="32" spans="1:17" ht="12.75" customHeight="1" x14ac:dyDescent="0.2">
      <c r="A32" s="97" t="s">
        <v>49</v>
      </c>
      <c r="B32" s="85">
        <v>9</v>
      </c>
      <c r="C32" s="86" t="s">
        <v>75</v>
      </c>
      <c r="D32" s="9"/>
      <c r="E32" s="5">
        <f t="shared" si="7"/>
        <v>0</v>
      </c>
      <c r="F32" s="10"/>
      <c r="G32" s="6">
        <f t="shared" si="8"/>
        <v>0</v>
      </c>
      <c r="H32" s="6">
        <f t="shared" si="9"/>
        <v>0</v>
      </c>
      <c r="I32" s="5">
        <f t="shared" si="10"/>
        <v>0</v>
      </c>
      <c r="J32" s="7" t="e">
        <f t="shared" si="11"/>
        <v>#VALUE!</v>
      </c>
      <c r="K32" s="8" t="str">
        <f t="shared" si="5"/>
        <v>XX</v>
      </c>
      <c r="L32" s="5" t="e">
        <f t="shared" si="12"/>
        <v>#VALUE!</v>
      </c>
      <c r="M32" s="26"/>
      <c r="O32" s="73"/>
      <c r="P32" s="83"/>
    </row>
    <row r="33" spans="1:16" ht="12.75" customHeight="1" x14ac:dyDescent="0.2">
      <c r="A33" s="97" t="s">
        <v>50</v>
      </c>
      <c r="B33" s="85">
        <v>3</v>
      </c>
      <c r="C33" s="86" t="s">
        <v>36</v>
      </c>
      <c r="D33" s="9"/>
      <c r="E33" s="5">
        <f t="shared" si="7"/>
        <v>0</v>
      </c>
      <c r="F33" s="10"/>
      <c r="G33" s="6">
        <f t="shared" si="8"/>
        <v>0</v>
      </c>
      <c r="H33" s="6">
        <f t="shared" si="9"/>
        <v>0</v>
      </c>
      <c r="I33" s="5">
        <f t="shared" si="10"/>
        <v>0</v>
      </c>
      <c r="J33" s="7" t="e">
        <f t="shared" si="11"/>
        <v>#VALUE!</v>
      </c>
      <c r="K33" s="8" t="str">
        <f t="shared" si="5"/>
        <v>XX</v>
      </c>
      <c r="L33" s="5" t="e">
        <f t="shared" si="12"/>
        <v>#VALUE!</v>
      </c>
      <c r="M33" s="26"/>
      <c r="O33" s="73"/>
      <c r="P33" s="83"/>
    </row>
    <row r="34" spans="1:16" ht="12.75" customHeight="1" x14ac:dyDescent="0.2">
      <c r="A34" s="97" t="s">
        <v>51</v>
      </c>
      <c r="B34" s="85">
        <v>10</v>
      </c>
      <c r="C34" s="86" t="s">
        <v>36</v>
      </c>
      <c r="D34" s="9"/>
      <c r="E34" s="5">
        <f t="shared" si="7"/>
        <v>0</v>
      </c>
      <c r="F34" s="10"/>
      <c r="G34" s="6">
        <f t="shared" si="8"/>
        <v>0</v>
      </c>
      <c r="H34" s="6">
        <f t="shared" si="9"/>
        <v>0</v>
      </c>
      <c r="I34" s="5">
        <f t="shared" si="10"/>
        <v>0</v>
      </c>
      <c r="J34" s="7" t="e">
        <f t="shared" si="11"/>
        <v>#VALUE!</v>
      </c>
      <c r="K34" s="8" t="str">
        <f t="shared" si="5"/>
        <v>XX</v>
      </c>
      <c r="L34" s="5" t="e">
        <f t="shared" si="12"/>
        <v>#VALUE!</v>
      </c>
      <c r="M34" s="26"/>
      <c r="O34" s="73"/>
      <c r="P34" s="83"/>
    </row>
    <row r="35" spans="1:16" ht="12.75" customHeight="1" x14ac:dyDescent="0.2">
      <c r="A35" s="97" t="s">
        <v>52</v>
      </c>
      <c r="B35" s="85">
        <v>2</v>
      </c>
      <c r="C35" s="86" t="s">
        <v>36</v>
      </c>
      <c r="D35" s="9"/>
      <c r="E35" s="5">
        <f t="shared" si="7"/>
        <v>0</v>
      </c>
      <c r="F35" s="10"/>
      <c r="G35" s="6">
        <f t="shared" si="8"/>
        <v>0</v>
      </c>
      <c r="H35" s="6">
        <f t="shared" si="9"/>
        <v>0</v>
      </c>
      <c r="I35" s="5">
        <f t="shared" si="10"/>
        <v>0</v>
      </c>
      <c r="J35" s="7" t="e">
        <f t="shared" si="11"/>
        <v>#VALUE!</v>
      </c>
      <c r="K35" s="8" t="str">
        <f t="shared" si="5"/>
        <v>XX</v>
      </c>
      <c r="L35" s="5" t="e">
        <f t="shared" si="12"/>
        <v>#VALUE!</v>
      </c>
      <c r="M35" s="26"/>
      <c r="O35" s="73"/>
      <c r="P35" s="83"/>
    </row>
    <row r="36" spans="1:16" ht="12.75" customHeight="1" x14ac:dyDescent="0.2">
      <c r="A36" s="97" t="s">
        <v>53</v>
      </c>
      <c r="B36" s="85">
        <v>67</v>
      </c>
      <c r="C36" s="86" t="s">
        <v>36</v>
      </c>
      <c r="D36" s="9"/>
      <c r="E36" s="5">
        <f t="shared" si="7"/>
        <v>0</v>
      </c>
      <c r="F36" s="10"/>
      <c r="G36" s="6">
        <f t="shared" si="8"/>
        <v>0</v>
      </c>
      <c r="H36" s="6">
        <f t="shared" si="9"/>
        <v>0</v>
      </c>
      <c r="I36" s="5">
        <f t="shared" si="10"/>
        <v>0</v>
      </c>
      <c r="J36" s="7" t="e">
        <f t="shared" si="11"/>
        <v>#VALUE!</v>
      </c>
      <c r="K36" s="8" t="str">
        <f t="shared" si="5"/>
        <v>XX</v>
      </c>
      <c r="L36" s="5" t="e">
        <f t="shared" si="12"/>
        <v>#VALUE!</v>
      </c>
      <c r="M36" s="26"/>
      <c r="O36" s="73"/>
      <c r="P36" s="83"/>
    </row>
    <row r="37" spans="1:16" ht="12.75" customHeight="1" x14ac:dyDescent="0.2">
      <c r="A37" s="97" t="s">
        <v>54</v>
      </c>
      <c r="B37" s="85">
        <v>36</v>
      </c>
      <c r="C37" s="86" t="s">
        <v>36</v>
      </c>
      <c r="D37" s="9"/>
      <c r="E37" s="5">
        <f t="shared" si="7"/>
        <v>0</v>
      </c>
      <c r="F37" s="10"/>
      <c r="G37" s="6">
        <f t="shared" si="8"/>
        <v>0</v>
      </c>
      <c r="H37" s="6">
        <f t="shared" si="9"/>
        <v>0</v>
      </c>
      <c r="I37" s="5">
        <f t="shared" si="10"/>
        <v>0</v>
      </c>
      <c r="J37" s="7" t="e">
        <f t="shared" si="11"/>
        <v>#VALUE!</v>
      </c>
      <c r="K37" s="8" t="str">
        <f t="shared" si="5"/>
        <v>XX</v>
      </c>
      <c r="L37" s="5" t="e">
        <f t="shared" si="12"/>
        <v>#VALUE!</v>
      </c>
      <c r="M37" s="26"/>
      <c r="O37" s="73"/>
      <c r="P37" s="83"/>
    </row>
    <row r="38" spans="1:16" ht="12.75" customHeight="1" x14ac:dyDescent="0.2">
      <c r="A38" s="97" t="s">
        <v>55</v>
      </c>
      <c r="B38" s="85">
        <v>12</v>
      </c>
      <c r="C38" s="86" t="s">
        <v>36</v>
      </c>
      <c r="D38" s="9"/>
      <c r="E38" s="5">
        <f t="shared" si="7"/>
        <v>0</v>
      </c>
      <c r="F38" s="10"/>
      <c r="G38" s="6">
        <f t="shared" si="8"/>
        <v>0</v>
      </c>
      <c r="H38" s="6">
        <f t="shared" si="9"/>
        <v>0</v>
      </c>
      <c r="I38" s="5">
        <f t="shared" si="10"/>
        <v>0</v>
      </c>
      <c r="J38" s="7" t="e">
        <f t="shared" si="11"/>
        <v>#VALUE!</v>
      </c>
      <c r="K38" s="8" t="str">
        <f t="shared" si="5"/>
        <v>XX</v>
      </c>
      <c r="L38" s="5" t="e">
        <f t="shared" si="12"/>
        <v>#VALUE!</v>
      </c>
      <c r="M38" s="26"/>
      <c r="O38" s="73"/>
      <c r="P38" s="83"/>
    </row>
    <row r="39" spans="1:16" ht="12.75" customHeight="1" x14ac:dyDescent="0.2">
      <c r="A39" s="97" t="s">
        <v>56</v>
      </c>
      <c r="B39" s="85">
        <v>48</v>
      </c>
      <c r="C39" s="86" t="s">
        <v>36</v>
      </c>
      <c r="D39" s="9"/>
      <c r="E39" s="5">
        <f t="shared" si="7"/>
        <v>0</v>
      </c>
      <c r="F39" s="10"/>
      <c r="G39" s="6">
        <f t="shared" si="8"/>
        <v>0</v>
      </c>
      <c r="H39" s="6">
        <f t="shared" si="9"/>
        <v>0</v>
      </c>
      <c r="I39" s="5">
        <f t="shared" si="10"/>
        <v>0</v>
      </c>
      <c r="J39" s="7" t="e">
        <f t="shared" si="11"/>
        <v>#VALUE!</v>
      </c>
      <c r="K39" s="8" t="str">
        <f t="shared" si="5"/>
        <v>XX</v>
      </c>
      <c r="L39" s="5" t="e">
        <f t="shared" si="12"/>
        <v>#VALUE!</v>
      </c>
      <c r="M39" s="26"/>
      <c r="O39" s="73"/>
      <c r="P39" s="83"/>
    </row>
    <row r="40" spans="1:16" ht="12.75" customHeight="1" x14ac:dyDescent="0.2">
      <c r="A40" s="97" t="s">
        <v>57</v>
      </c>
      <c r="B40" s="85">
        <v>2</v>
      </c>
      <c r="C40" s="86" t="s">
        <v>36</v>
      </c>
      <c r="D40" s="9"/>
      <c r="E40" s="5">
        <f t="shared" si="7"/>
        <v>0</v>
      </c>
      <c r="F40" s="10"/>
      <c r="G40" s="6">
        <f t="shared" si="8"/>
        <v>0</v>
      </c>
      <c r="H40" s="6">
        <f t="shared" si="9"/>
        <v>0</v>
      </c>
      <c r="I40" s="5">
        <f t="shared" si="10"/>
        <v>0</v>
      </c>
      <c r="J40" s="7" t="e">
        <f t="shared" si="11"/>
        <v>#VALUE!</v>
      </c>
      <c r="K40" s="8" t="str">
        <f t="shared" si="5"/>
        <v>XX</v>
      </c>
      <c r="L40" s="5" t="e">
        <f t="shared" si="12"/>
        <v>#VALUE!</v>
      </c>
      <c r="M40" s="26"/>
      <c r="O40" s="73"/>
      <c r="P40" s="83"/>
    </row>
    <row r="41" spans="1:16" ht="12.75" customHeight="1" x14ac:dyDescent="0.2">
      <c r="A41" s="97" t="s">
        <v>58</v>
      </c>
      <c r="B41" s="85">
        <v>2</v>
      </c>
      <c r="C41" s="86" t="s">
        <v>36</v>
      </c>
      <c r="D41" s="9"/>
      <c r="E41" s="5">
        <f t="shared" si="7"/>
        <v>0</v>
      </c>
      <c r="F41" s="10"/>
      <c r="G41" s="6">
        <f t="shared" si="8"/>
        <v>0</v>
      </c>
      <c r="H41" s="6">
        <f t="shared" si="9"/>
        <v>0</v>
      </c>
      <c r="I41" s="5">
        <f t="shared" si="10"/>
        <v>0</v>
      </c>
      <c r="J41" s="7" t="e">
        <f t="shared" si="11"/>
        <v>#VALUE!</v>
      </c>
      <c r="K41" s="8" t="str">
        <f t="shared" si="5"/>
        <v>XX</v>
      </c>
      <c r="L41" s="5" t="e">
        <f t="shared" si="12"/>
        <v>#VALUE!</v>
      </c>
      <c r="M41" s="26"/>
      <c r="O41" s="73"/>
      <c r="P41" s="83"/>
    </row>
    <row r="42" spans="1:16" ht="12.75" customHeight="1" x14ac:dyDescent="0.2">
      <c r="A42" s="97" t="s">
        <v>59</v>
      </c>
      <c r="B42" s="85">
        <v>2</v>
      </c>
      <c r="C42" s="86" t="s">
        <v>36</v>
      </c>
      <c r="D42" s="9"/>
      <c r="E42" s="5">
        <f t="shared" si="7"/>
        <v>0</v>
      </c>
      <c r="F42" s="10"/>
      <c r="G42" s="6">
        <f t="shared" si="8"/>
        <v>0</v>
      </c>
      <c r="H42" s="6">
        <f t="shared" si="9"/>
        <v>0</v>
      </c>
      <c r="I42" s="5">
        <f t="shared" si="10"/>
        <v>0</v>
      </c>
      <c r="J42" s="7" t="e">
        <f t="shared" si="11"/>
        <v>#VALUE!</v>
      </c>
      <c r="K42" s="8" t="str">
        <f t="shared" si="5"/>
        <v>XX</v>
      </c>
      <c r="L42" s="5" t="e">
        <f t="shared" si="12"/>
        <v>#VALUE!</v>
      </c>
      <c r="M42" s="26"/>
      <c r="O42" s="73"/>
      <c r="P42" s="83"/>
    </row>
    <row r="43" spans="1:16" ht="12.75" customHeight="1" x14ac:dyDescent="0.2">
      <c r="A43" s="97" t="s">
        <v>60</v>
      </c>
      <c r="B43" s="85">
        <v>1</v>
      </c>
      <c r="C43" s="86" t="s">
        <v>36</v>
      </c>
      <c r="D43" s="9"/>
      <c r="E43" s="5">
        <f t="shared" si="7"/>
        <v>0</v>
      </c>
      <c r="F43" s="10"/>
      <c r="G43" s="6">
        <f t="shared" si="8"/>
        <v>0</v>
      </c>
      <c r="H43" s="6">
        <f t="shared" si="9"/>
        <v>0</v>
      </c>
      <c r="I43" s="5">
        <f t="shared" si="10"/>
        <v>0</v>
      </c>
      <c r="J43" s="7" t="e">
        <f t="shared" si="11"/>
        <v>#VALUE!</v>
      </c>
      <c r="K43" s="8" t="str">
        <f t="shared" si="5"/>
        <v>XX</v>
      </c>
      <c r="L43" s="5" t="e">
        <f t="shared" si="12"/>
        <v>#VALUE!</v>
      </c>
      <c r="M43" s="26"/>
      <c r="O43" s="73"/>
      <c r="P43" s="83"/>
    </row>
    <row r="44" spans="1:16" ht="12.75" customHeight="1" x14ac:dyDescent="0.2">
      <c r="A44" s="97" t="s">
        <v>61</v>
      </c>
      <c r="B44" s="85">
        <v>1</v>
      </c>
      <c r="C44" s="86" t="s">
        <v>36</v>
      </c>
      <c r="D44" s="9"/>
      <c r="E44" s="5">
        <f t="shared" si="7"/>
        <v>0</v>
      </c>
      <c r="F44" s="10"/>
      <c r="G44" s="6">
        <f t="shared" si="8"/>
        <v>0</v>
      </c>
      <c r="H44" s="6">
        <f t="shared" si="9"/>
        <v>0</v>
      </c>
      <c r="I44" s="5">
        <f t="shared" si="10"/>
        <v>0</v>
      </c>
      <c r="J44" s="7" t="e">
        <f t="shared" si="11"/>
        <v>#VALUE!</v>
      </c>
      <c r="K44" s="8" t="str">
        <f t="shared" si="5"/>
        <v>XX</v>
      </c>
      <c r="L44" s="5" t="e">
        <f t="shared" si="12"/>
        <v>#VALUE!</v>
      </c>
      <c r="M44" s="26"/>
      <c r="O44" s="73"/>
      <c r="P44" s="83"/>
    </row>
    <row r="45" spans="1:16" ht="12.75" customHeight="1" x14ac:dyDescent="0.2">
      <c r="A45" s="97" t="s">
        <v>62</v>
      </c>
      <c r="B45" s="85">
        <v>1</v>
      </c>
      <c r="C45" s="86" t="s">
        <v>36</v>
      </c>
      <c r="D45" s="9"/>
      <c r="E45" s="5">
        <f t="shared" si="7"/>
        <v>0</v>
      </c>
      <c r="F45" s="10"/>
      <c r="G45" s="6">
        <f t="shared" si="8"/>
        <v>0</v>
      </c>
      <c r="H45" s="6">
        <f t="shared" si="9"/>
        <v>0</v>
      </c>
      <c r="I45" s="5">
        <f t="shared" si="10"/>
        <v>0</v>
      </c>
      <c r="J45" s="7" t="e">
        <f t="shared" si="11"/>
        <v>#VALUE!</v>
      </c>
      <c r="K45" s="8" t="str">
        <f t="shared" si="5"/>
        <v>XX</v>
      </c>
      <c r="L45" s="5" t="e">
        <f t="shared" si="12"/>
        <v>#VALUE!</v>
      </c>
      <c r="M45" s="26"/>
      <c r="O45" s="73"/>
      <c r="P45" s="83"/>
    </row>
    <row r="46" spans="1:16" ht="12.75" customHeight="1" x14ac:dyDescent="0.2">
      <c r="A46" s="98" t="s">
        <v>63</v>
      </c>
      <c r="B46" s="85"/>
      <c r="C46" s="86"/>
      <c r="D46" s="9"/>
      <c r="E46" s="5"/>
      <c r="F46" s="10"/>
      <c r="G46" s="6"/>
      <c r="H46" s="6"/>
      <c r="I46" s="5"/>
      <c r="J46" s="7"/>
      <c r="K46" s="8"/>
      <c r="L46" s="5"/>
      <c r="M46" s="26"/>
      <c r="O46" s="73"/>
      <c r="P46" s="83"/>
    </row>
    <row r="47" spans="1:16" ht="12.75" customHeight="1" x14ac:dyDescent="0.2">
      <c r="A47" s="97" t="s">
        <v>64</v>
      </c>
      <c r="B47" s="85">
        <v>1</v>
      </c>
      <c r="C47" s="86" t="s">
        <v>36</v>
      </c>
      <c r="D47" s="9"/>
      <c r="E47" s="5">
        <f t="shared" si="7"/>
        <v>0</v>
      </c>
      <c r="F47" s="10"/>
      <c r="G47" s="6">
        <f t="shared" si="8"/>
        <v>0</v>
      </c>
      <c r="H47" s="6">
        <f t="shared" si="9"/>
        <v>0</v>
      </c>
      <c r="I47" s="5">
        <f t="shared" si="10"/>
        <v>0</v>
      </c>
      <c r="J47" s="7" t="e">
        <f t="shared" si="11"/>
        <v>#VALUE!</v>
      </c>
      <c r="K47" s="8" t="str">
        <f t="shared" si="5"/>
        <v>XX</v>
      </c>
      <c r="L47" s="5" t="e">
        <f t="shared" si="12"/>
        <v>#VALUE!</v>
      </c>
      <c r="M47" s="26"/>
      <c r="O47" s="73"/>
      <c r="P47" s="83"/>
    </row>
    <row r="48" spans="1:16" ht="12.75" customHeight="1" x14ac:dyDescent="0.2">
      <c r="A48" s="97" t="s">
        <v>65</v>
      </c>
      <c r="B48" s="85">
        <v>0.2</v>
      </c>
      <c r="C48" s="86" t="s">
        <v>75</v>
      </c>
      <c r="D48" s="9"/>
      <c r="E48" s="5">
        <f t="shared" si="7"/>
        <v>0</v>
      </c>
      <c r="F48" s="10"/>
      <c r="G48" s="6">
        <f t="shared" si="8"/>
        <v>0</v>
      </c>
      <c r="H48" s="6">
        <f t="shared" si="9"/>
        <v>0</v>
      </c>
      <c r="I48" s="5">
        <f t="shared" si="10"/>
        <v>0</v>
      </c>
      <c r="J48" s="7" t="e">
        <f t="shared" si="11"/>
        <v>#VALUE!</v>
      </c>
      <c r="K48" s="8" t="str">
        <f t="shared" si="5"/>
        <v>XX</v>
      </c>
      <c r="L48" s="5" t="e">
        <f t="shared" si="12"/>
        <v>#VALUE!</v>
      </c>
      <c r="M48" s="26"/>
      <c r="O48" s="73"/>
      <c r="P48" s="83"/>
    </row>
    <row r="49" spans="1:16" ht="12.75" customHeight="1" x14ac:dyDescent="0.2">
      <c r="A49" s="98" t="s">
        <v>66</v>
      </c>
      <c r="B49" s="85"/>
      <c r="C49" s="86"/>
      <c r="D49" s="9"/>
      <c r="E49" s="5"/>
      <c r="F49" s="10"/>
      <c r="G49" s="6"/>
      <c r="H49" s="6"/>
      <c r="I49" s="5"/>
      <c r="J49" s="7"/>
      <c r="K49" s="8"/>
      <c r="L49" s="5"/>
      <c r="M49" s="26"/>
      <c r="O49" s="73"/>
      <c r="P49" s="83"/>
    </row>
    <row r="50" spans="1:16" ht="12.75" customHeight="1" x14ac:dyDescent="0.2">
      <c r="A50" s="97" t="s">
        <v>67</v>
      </c>
      <c r="B50" s="85">
        <v>2</v>
      </c>
      <c r="C50" s="86" t="s">
        <v>36</v>
      </c>
      <c r="D50" s="9"/>
      <c r="E50" s="5">
        <f t="shared" si="7"/>
        <v>0</v>
      </c>
      <c r="F50" s="10"/>
      <c r="G50" s="6">
        <f t="shared" si="8"/>
        <v>0</v>
      </c>
      <c r="H50" s="6">
        <f t="shared" si="9"/>
        <v>0</v>
      </c>
      <c r="I50" s="5">
        <f t="shared" si="10"/>
        <v>0</v>
      </c>
      <c r="J50" s="7" t="e">
        <f t="shared" si="11"/>
        <v>#VALUE!</v>
      </c>
      <c r="K50" s="8" t="str">
        <f t="shared" si="5"/>
        <v>XX</v>
      </c>
      <c r="L50" s="5" t="e">
        <f t="shared" si="12"/>
        <v>#VALUE!</v>
      </c>
      <c r="M50" s="26"/>
      <c r="O50" s="73"/>
      <c r="P50" s="83"/>
    </row>
    <row r="51" spans="1:16" ht="12.75" customHeight="1" x14ac:dyDescent="0.2">
      <c r="A51" s="97" t="s">
        <v>68</v>
      </c>
      <c r="B51" s="85">
        <v>6</v>
      </c>
      <c r="C51" s="86" t="s">
        <v>36</v>
      </c>
      <c r="D51" s="9"/>
      <c r="E51" s="5">
        <f t="shared" si="7"/>
        <v>0</v>
      </c>
      <c r="F51" s="10"/>
      <c r="G51" s="6">
        <f t="shared" si="8"/>
        <v>0</v>
      </c>
      <c r="H51" s="6">
        <f t="shared" si="9"/>
        <v>0</v>
      </c>
      <c r="I51" s="5">
        <f t="shared" si="10"/>
        <v>0</v>
      </c>
      <c r="J51" s="7" t="e">
        <f t="shared" si="11"/>
        <v>#VALUE!</v>
      </c>
      <c r="K51" s="8" t="str">
        <f t="shared" si="5"/>
        <v>XX</v>
      </c>
      <c r="L51" s="5" t="e">
        <f t="shared" si="12"/>
        <v>#VALUE!</v>
      </c>
      <c r="M51" s="26"/>
      <c r="O51" s="73"/>
      <c r="P51" s="83"/>
    </row>
    <row r="52" spans="1:16" ht="12.75" customHeight="1" x14ac:dyDescent="0.2">
      <c r="A52" s="97" t="s">
        <v>69</v>
      </c>
      <c r="B52" s="85">
        <v>1</v>
      </c>
      <c r="C52" s="86" t="s">
        <v>36</v>
      </c>
      <c r="D52" s="9"/>
      <c r="E52" s="5">
        <f t="shared" si="7"/>
        <v>0</v>
      </c>
      <c r="F52" s="10"/>
      <c r="G52" s="6">
        <f t="shared" si="8"/>
        <v>0</v>
      </c>
      <c r="H52" s="6">
        <f t="shared" si="9"/>
        <v>0</v>
      </c>
      <c r="I52" s="5">
        <f t="shared" si="10"/>
        <v>0</v>
      </c>
      <c r="J52" s="7" t="e">
        <f t="shared" si="11"/>
        <v>#VALUE!</v>
      </c>
      <c r="K52" s="8" t="str">
        <f t="shared" si="5"/>
        <v>XX</v>
      </c>
      <c r="L52" s="5" t="e">
        <f t="shared" si="12"/>
        <v>#VALUE!</v>
      </c>
      <c r="M52" s="26"/>
      <c r="O52" s="73"/>
      <c r="P52" s="83"/>
    </row>
    <row r="53" spans="1:16" ht="12.75" customHeight="1" x14ac:dyDescent="0.2">
      <c r="A53" s="98" t="s">
        <v>70</v>
      </c>
      <c r="B53" s="85"/>
      <c r="C53" s="86"/>
      <c r="D53" s="9"/>
      <c r="E53" s="5"/>
      <c r="F53" s="10"/>
      <c r="G53" s="6"/>
      <c r="H53" s="6"/>
      <c r="I53" s="5"/>
      <c r="J53" s="7"/>
      <c r="K53" s="8"/>
      <c r="L53" s="5"/>
      <c r="M53" s="26"/>
      <c r="O53" s="73"/>
      <c r="P53" s="83"/>
    </row>
    <row r="54" spans="1:16" ht="12.75" customHeight="1" x14ac:dyDescent="0.2">
      <c r="A54" s="97" t="s">
        <v>71</v>
      </c>
      <c r="B54" s="85">
        <v>33</v>
      </c>
      <c r="C54" s="86" t="s">
        <v>36</v>
      </c>
      <c r="D54" s="9"/>
      <c r="E54" s="5">
        <f t="shared" si="7"/>
        <v>0</v>
      </c>
      <c r="F54" s="10"/>
      <c r="G54" s="6">
        <f t="shared" si="8"/>
        <v>0</v>
      </c>
      <c r="H54" s="6">
        <f t="shared" si="9"/>
        <v>0</v>
      </c>
      <c r="I54" s="5">
        <f t="shared" si="10"/>
        <v>0</v>
      </c>
      <c r="J54" s="7" t="e">
        <f t="shared" si="11"/>
        <v>#VALUE!</v>
      </c>
      <c r="K54" s="8" t="str">
        <f t="shared" si="5"/>
        <v>XX</v>
      </c>
      <c r="L54" s="5" t="e">
        <f t="shared" si="12"/>
        <v>#VALUE!</v>
      </c>
      <c r="M54" s="26"/>
      <c r="O54" s="73"/>
      <c r="P54" s="83"/>
    </row>
    <row r="55" spans="1:16" ht="12.75" customHeight="1" x14ac:dyDescent="0.2">
      <c r="A55" s="97" t="s">
        <v>72</v>
      </c>
      <c r="B55" s="85">
        <v>1</v>
      </c>
      <c r="C55" s="86" t="s">
        <v>36</v>
      </c>
      <c r="D55" s="9"/>
      <c r="E55" s="5">
        <f t="shared" si="7"/>
        <v>0</v>
      </c>
      <c r="F55" s="10"/>
      <c r="G55" s="6">
        <f t="shared" si="8"/>
        <v>0</v>
      </c>
      <c r="H55" s="6">
        <f t="shared" si="9"/>
        <v>0</v>
      </c>
      <c r="I55" s="5">
        <f t="shared" si="10"/>
        <v>0</v>
      </c>
      <c r="J55" s="7" t="e">
        <f t="shared" si="11"/>
        <v>#VALUE!</v>
      </c>
      <c r="K55" s="8" t="str">
        <f t="shared" si="5"/>
        <v>XX</v>
      </c>
      <c r="L55" s="5" t="e">
        <f t="shared" si="12"/>
        <v>#VALUE!</v>
      </c>
      <c r="M55" s="26"/>
      <c r="O55" s="73"/>
      <c r="P55" s="83"/>
    </row>
    <row r="56" spans="1:16" ht="12.75" customHeight="1" x14ac:dyDescent="0.2">
      <c r="A56" s="97" t="s">
        <v>73</v>
      </c>
      <c r="B56" s="85">
        <v>1</v>
      </c>
      <c r="C56" s="86" t="s">
        <v>36</v>
      </c>
      <c r="D56" s="9"/>
      <c r="E56" s="5">
        <f t="shared" si="7"/>
        <v>0</v>
      </c>
      <c r="F56" s="10"/>
      <c r="G56" s="6">
        <f t="shared" si="8"/>
        <v>0</v>
      </c>
      <c r="H56" s="6">
        <f t="shared" si="9"/>
        <v>0</v>
      </c>
      <c r="I56" s="5">
        <f t="shared" si="10"/>
        <v>0</v>
      </c>
      <c r="J56" s="7" t="e">
        <f t="shared" si="11"/>
        <v>#VALUE!</v>
      </c>
      <c r="K56" s="8" t="str">
        <f t="shared" si="5"/>
        <v>XX</v>
      </c>
      <c r="L56" s="5" t="e">
        <f t="shared" si="12"/>
        <v>#VALUE!</v>
      </c>
      <c r="M56" s="26"/>
      <c r="O56" s="73"/>
      <c r="P56" s="83"/>
    </row>
    <row r="57" spans="1:16" ht="12.75" customHeight="1" x14ac:dyDescent="0.2">
      <c r="A57" s="97" t="s">
        <v>74</v>
      </c>
      <c r="B57" s="85">
        <v>70</v>
      </c>
      <c r="C57" s="86" t="s">
        <v>36</v>
      </c>
      <c r="D57" s="9"/>
      <c r="E57" s="5">
        <f t="shared" si="7"/>
        <v>0</v>
      </c>
      <c r="F57" s="10"/>
      <c r="G57" s="6">
        <f t="shared" si="8"/>
        <v>0</v>
      </c>
      <c r="H57" s="6">
        <f t="shared" si="9"/>
        <v>0</v>
      </c>
      <c r="I57" s="5">
        <f t="shared" si="10"/>
        <v>0</v>
      </c>
      <c r="J57" s="7" t="e">
        <f t="shared" si="11"/>
        <v>#VALUE!</v>
      </c>
      <c r="K57" s="8" t="str">
        <f t="shared" si="5"/>
        <v>XX</v>
      </c>
      <c r="L57" s="5" t="e">
        <f t="shared" si="12"/>
        <v>#VALUE!</v>
      </c>
      <c r="M57" s="26"/>
      <c r="O57" s="73"/>
      <c r="P57" s="83"/>
    </row>
    <row r="58" spans="1:16" ht="15.75" x14ac:dyDescent="0.2">
      <c r="A58" s="99" t="s">
        <v>76</v>
      </c>
      <c r="B58" s="100"/>
      <c r="C58" s="101"/>
      <c r="D58" s="91"/>
      <c r="E58" s="11"/>
      <c r="F58" s="92"/>
      <c r="G58" s="12"/>
      <c r="H58" s="12"/>
      <c r="I58" s="11"/>
      <c r="J58" s="17"/>
      <c r="K58" s="13"/>
      <c r="L58" s="11"/>
      <c r="M58" s="25" t="e">
        <f>SUM(L59:L107)</f>
        <v>#VALUE!</v>
      </c>
      <c r="O58" s="73"/>
      <c r="P58" s="83"/>
    </row>
    <row r="59" spans="1:16" ht="12.75" customHeight="1" x14ac:dyDescent="0.2">
      <c r="A59" s="98" t="s">
        <v>77</v>
      </c>
      <c r="B59" s="85"/>
      <c r="C59" s="86"/>
      <c r="D59" s="9"/>
      <c r="E59" s="5"/>
      <c r="F59" s="10"/>
      <c r="G59" s="6"/>
      <c r="H59" s="6"/>
      <c r="I59" s="5"/>
      <c r="J59" s="7"/>
      <c r="K59" s="8"/>
      <c r="L59" s="5"/>
      <c r="M59" s="26"/>
      <c r="O59" s="73"/>
      <c r="P59" s="83"/>
    </row>
    <row r="60" spans="1:16" ht="12.75" customHeight="1" x14ac:dyDescent="0.2">
      <c r="A60" s="98" t="s">
        <v>78</v>
      </c>
      <c r="B60" s="85"/>
      <c r="C60" s="86"/>
      <c r="D60" s="9"/>
      <c r="E60" s="5"/>
      <c r="F60" s="10"/>
      <c r="G60" s="6"/>
      <c r="H60" s="6"/>
      <c r="I60" s="5"/>
      <c r="J60" s="7"/>
      <c r="K60" s="8"/>
      <c r="L60" s="5"/>
      <c r="M60" s="26"/>
      <c r="O60" s="73"/>
      <c r="P60" s="83"/>
    </row>
    <row r="61" spans="1:16" ht="12.75" customHeight="1" x14ac:dyDescent="0.2">
      <c r="A61" s="97" t="s">
        <v>79</v>
      </c>
      <c r="B61" s="85">
        <v>17</v>
      </c>
      <c r="C61" s="86" t="s">
        <v>36</v>
      </c>
      <c r="D61" s="9"/>
      <c r="E61" s="5">
        <f t="shared" si="7"/>
        <v>0</v>
      </c>
      <c r="F61" s="10"/>
      <c r="G61" s="6">
        <f t="shared" si="8"/>
        <v>0</v>
      </c>
      <c r="H61" s="6">
        <f t="shared" si="9"/>
        <v>0</v>
      </c>
      <c r="I61" s="5">
        <f t="shared" si="10"/>
        <v>0</v>
      </c>
      <c r="J61" s="7" t="e">
        <f t="shared" si="11"/>
        <v>#VALUE!</v>
      </c>
      <c r="K61" s="8" t="str">
        <f t="shared" si="5"/>
        <v>XX</v>
      </c>
      <c r="L61" s="5" t="e">
        <f t="shared" si="12"/>
        <v>#VALUE!</v>
      </c>
      <c r="M61" s="26"/>
      <c r="O61" s="73"/>
      <c r="P61" s="83"/>
    </row>
    <row r="62" spans="1:16" ht="12.75" customHeight="1" x14ac:dyDescent="0.2">
      <c r="A62" s="97" t="s">
        <v>80</v>
      </c>
      <c r="B62" s="85">
        <v>2</v>
      </c>
      <c r="C62" s="86" t="s">
        <v>36</v>
      </c>
      <c r="D62" s="9"/>
      <c r="E62" s="5">
        <f t="shared" si="7"/>
        <v>0</v>
      </c>
      <c r="F62" s="10"/>
      <c r="G62" s="6">
        <f t="shared" si="8"/>
        <v>0</v>
      </c>
      <c r="H62" s="6">
        <f t="shared" si="9"/>
        <v>0</v>
      </c>
      <c r="I62" s="5">
        <f t="shared" si="10"/>
        <v>0</v>
      </c>
      <c r="J62" s="7" t="e">
        <f t="shared" si="11"/>
        <v>#VALUE!</v>
      </c>
      <c r="K62" s="8" t="str">
        <f t="shared" si="5"/>
        <v>XX</v>
      </c>
      <c r="L62" s="5" t="e">
        <f t="shared" si="12"/>
        <v>#VALUE!</v>
      </c>
      <c r="M62" s="26"/>
      <c r="O62" s="73"/>
      <c r="P62" s="83"/>
    </row>
    <row r="63" spans="1:16" ht="12.75" customHeight="1" x14ac:dyDescent="0.2">
      <c r="A63" s="97" t="s">
        <v>81</v>
      </c>
      <c r="B63" s="85">
        <v>15</v>
      </c>
      <c r="C63" s="86" t="s">
        <v>36</v>
      </c>
      <c r="D63" s="9"/>
      <c r="E63" s="5">
        <f t="shared" si="7"/>
        <v>0</v>
      </c>
      <c r="F63" s="10"/>
      <c r="G63" s="6">
        <f t="shared" si="8"/>
        <v>0</v>
      </c>
      <c r="H63" s="6">
        <f t="shared" si="9"/>
        <v>0</v>
      </c>
      <c r="I63" s="5">
        <f t="shared" si="10"/>
        <v>0</v>
      </c>
      <c r="J63" s="7" t="e">
        <f t="shared" si="11"/>
        <v>#VALUE!</v>
      </c>
      <c r="K63" s="8" t="str">
        <f t="shared" si="5"/>
        <v>XX</v>
      </c>
      <c r="L63" s="5" t="e">
        <f t="shared" si="12"/>
        <v>#VALUE!</v>
      </c>
      <c r="M63" s="26"/>
      <c r="O63" s="73"/>
      <c r="P63" s="83"/>
    </row>
    <row r="64" spans="1:16" ht="12.75" customHeight="1" x14ac:dyDescent="0.2">
      <c r="A64" s="97" t="s">
        <v>82</v>
      </c>
      <c r="B64" s="85">
        <v>34</v>
      </c>
      <c r="C64" s="86" t="s">
        <v>36</v>
      </c>
      <c r="D64" s="9"/>
      <c r="E64" s="5">
        <f t="shared" si="7"/>
        <v>0</v>
      </c>
      <c r="F64" s="10"/>
      <c r="G64" s="6">
        <f t="shared" si="8"/>
        <v>0</v>
      </c>
      <c r="H64" s="6">
        <f t="shared" si="9"/>
        <v>0</v>
      </c>
      <c r="I64" s="5">
        <f t="shared" si="10"/>
        <v>0</v>
      </c>
      <c r="J64" s="7" t="e">
        <f t="shared" si="11"/>
        <v>#VALUE!</v>
      </c>
      <c r="K64" s="8" t="str">
        <f t="shared" si="5"/>
        <v>XX</v>
      </c>
      <c r="L64" s="5" t="e">
        <f t="shared" si="12"/>
        <v>#VALUE!</v>
      </c>
      <c r="M64" s="26"/>
      <c r="O64" s="73"/>
      <c r="P64" s="83"/>
    </row>
    <row r="65" spans="1:16" ht="12.75" customHeight="1" x14ac:dyDescent="0.2">
      <c r="A65" s="97" t="s">
        <v>83</v>
      </c>
      <c r="B65" s="85">
        <v>32</v>
      </c>
      <c r="C65" s="86" t="s">
        <v>36</v>
      </c>
      <c r="D65" s="9"/>
      <c r="E65" s="5">
        <f t="shared" si="7"/>
        <v>0</v>
      </c>
      <c r="F65" s="10"/>
      <c r="G65" s="6">
        <f t="shared" si="8"/>
        <v>0</v>
      </c>
      <c r="H65" s="6">
        <f t="shared" si="9"/>
        <v>0</v>
      </c>
      <c r="I65" s="5">
        <f t="shared" si="10"/>
        <v>0</v>
      </c>
      <c r="J65" s="7" t="e">
        <f t="shared" si="11"/>
        <v>#VALUE!</v>
      </c>
      <c r="K65" s="8" t="str">
        <f t="shared" si="5"/>
        <v>XX</v>
      </c>
      <c r="L65" s="5" t="e">
        <f t="shared" si="12"/>
        <v>#VALUE!</v>
      </c>
      <c r="M65" s="26"/>
      <c r="O65" s="73"/>
      <c r="P65" s="83"/>
    </row>
    <row r="66" spans="1:16" ht="12.75" customHeight="1" x14ac:dyDescent="0.2">
      <c r="A66" s="98" t="s">
        <v>84</v>
      </c>
      <c r="B66" s="85"/>
      <c r="C66" s="86"/>
      <c r="D66" s="9"/>
      <c r="E66" s="5"/>
      <c r="F66" s="10"/>
      <c r="G66" s="6"/>
      <c r="H66" s="6"/>
      <c r="I66" s="5"/>
      <c r="J66" s="7"/>
      <c r="K66" s="8"/>
      <c r="L66" s="5"/>
      <c r="M66" s="26"/>
      <c r="O66" s="73"/>
      <c r="P66" s="83"/>
    </row>
    <row r="67" spans="1:16" ht="12.75" customHeight="1" x14ac:dyDescent="0.2">
      <c r="A67" s="97" t="s">
        <v>85</v>
      </c>
      <c r="B67" s="85">
        <v>1106</v>
      </c>
      <c r="C67" s="86" t="s">
        <v>75</v>
      </c>
      <c r="D67" s="9"/>
      <c r="E67" s="5">
        <f t="shared" si="7"/>
        <v>0</v>
      </c>
      <c r="F67" s="10"/>
      <c r="G67" s="6">
        <f t="shared" si="8"/>
        <v>0</v>
      </c>
      <c r="H67" s="6">
        <f t="shared" si="9"/>
        <v>0</v>
      </c>
      <c r="I67" s="5">
        <f t="shared" si="10"/>
        <v>0</v>
      </c>
      <c r="J67" s="7" t="e">
        <f t="shared" si="11"/>
        <v>#VALUE!</v>
      </c>
      <c r="K67" s="8" t="str">
        <f t="shared" si="5"/>
        <v>XX</v>
      </c>
      <c r="L67" s="5" t="e">
        <f t="shared" si="12"/>
        <v>#VALUE!</v>
      </c>
      <c r="M67" s="26"/>
      <c r="O67" s="73"/>
      <c r="P67" s="83"/>
    </row>
    <row r="68" spans="1:16" ht="12.75" customHeight="1" x14ac:dyDescent="0.2">
      <c r="A68" s="97" t="s">
        <v>86</v>
      </c>
      <c r="B68" s="85">
        <v>76</v>
      </c>
      <c r="C68" s="86" t="s">
        <v>36</v>
      </c>
      <c r="D68" s="9"/>
      <c r="E68" s="5">
        <f t="shared" si="7"/>
        <v>0</v>
      </c>
      <c r="F68" s="10"/>
      <c r="G68" s="6">
        <f t="shared" si="8"/>
        <v>0</v>
      </c>
      <c r="H68" s="6">
        <f t="shared" si="9"/>
        <v>0</v>
      </c>
      <c r="I68" s="5">
        <f t="shared" si="10"/>
        <v>0</v>
      </c>
      <c r="J68" s="7" t="e">
        <f t="shared" si="11"/>
        <v>#VALUE!</v>
      </c>
      <c r="K68" s="8" t="str">
        <f t="shared" si="5"/>
        <v>XX</v>
      </c>
      <c r="L68" s="5" t="e">
        <f t="shared" si="12"/>
        <v>#VALUE!</v>
      </c>
      <c r="M68" s="26"/>
      <c r="O68" s="73"/>
      <c r="P68" s="83"/>
    </row>
    <row r="69" spans="1:16" ht="12.75" customHeight="1" x14ac:dyDescent="0.2">
      <c r="A69" s="98" t="s">
        <v>87</v>
      </c>
      <c r="B69" s="85"/>
      <c r="C69" s="86"/>
      <c r="D69" s="9"/>
      <c r="E69" s="5"/>
      <c r="F69" s="10"/>
      <c r="G69" s="6"/>
      <c r="H69" s="6"/>
      <c r="I69" s="5"/>
      <c r="J69" s="7"/>
      <c r="K69" s="8"/>
      <c r="L69" s="5"/>
      <c r="M69" s="26"/>
      <c r="O69" s="73"/>
      <c r="P69" s="83"/>
    </row>
    <row r="70" spans="1:16" ht="12.75" customHeight="1" x14ac:dyDescent="0.2">
      <c r="A70" s="97" t="s">
        <v>88</v>
      </c>
      <c r="B70" s="85">
        <v>27</v>
      </c>
      <c r="C70" s="86" t="s">
        <v>75</v>
      </c>
      <c r="D70" s="9"/>
      <c r="E70" s="5">
        <f t="shared" si="7"/>
        <v>0</v>
      </c>
      <c r="F70" s="10"/>
      <c r="G70" s="6">
        <f t="shared" si="8"/>
        <v>0</v>
      </c>
      <c r="H70" s="6">
        <f t="shared" si="9"/>
        <v>0</v>
      </c>
      <c r="I70" s="5">
        <f t="shared" si="10"/>
        <v>0</v>
      </c>
      <c r="J70" s="7" t="e">
        <f t="shared" si="11"/>
        <v>#VALUE!</v>
      </c>
      <c r="K70" s="8" t="str">
        <f t="shared" si="5"/>
        <v>XX</v>
      </c>
      <c r="L70" s="5" t="e">
        <f t="shared" si="12"/>
        <v>#VALUE!</v>
      </c>
      <c r="M70" s="26"/>
      <c r="O70" s="73"/>
      <c r="P70" s="83"/>
    </row>
    <row r="71" spans="1:16" ht="12.75" customHeight="1" x14ac:dyDescent="0.2">
      <c r="A71" s="97" t="s">
        <v>89</v>
      </c>
      <c r="B71" s="85">
        <v>14</v>
      </c>
      <c r="C71" s="86" t="s">
        <v>36</v>
      </c>
      <c r="D71" s="9"/>
      <c r="E71" s="5">
        <f t="shared" si="7"/>
        <v>0</v>
      </c>
      <c r="F71" s="10"/>
      <c r="G71" s="6">
        <f t="shared" si="8"/>
        <v>0</v>
      </c>
      <c r="H71" s="6">
        <f t="shared" si="9"/>
        <v>0</v>
      </c>
      <c r="I71" s="5">
        <f t="shared" si="10"/>
        <v>0</v>
      </c>
      <c r="J71" s="7" t="e">
        <f t="shared" si="11"/>
        <v>#VALUE!</v>
      </c>
      <c r="K71" s="8" t="str">
        <f t="shared" si="5"/>
        <v>XX</v>
      </c>
      <c r="L71" s="5" t="e">
        <f t="shared" si="12"/>
        <v>#VALUE!</v>
      </c>
      <c r="M71" s="26"/>
      <c r="O71" s="73"/>
      <c r="P71" s="83"/>
    </row>
    <row r="72" spans="1:16" ht="12.75" customHeight="1" x14ac:dyDescent="0.2">
      <c r="A72" s="102" t="s">
        <v>90</v>
      </c>
      <c r="B72" s="103">
        <v>30</v>
      </c>
      <c r="C72" s="104" t="s">
        <v>36</v>
      </c>
      <c r="D72" s="9"/>
      <c r="E72" s="5">
        <f t="shared" si="7"/>
        <v>0</v>
      </c>
      <c r="F72" s="10"/>
      <c r="G72" s="6">
        <f t="shared" si="8"/>
        <v>0</v>
      </c>
      <c r="H72" s="6">
        <f t="shared" si="9"/>
        <v>0</v>
      </c>
      <c r="I72" s="5">
        <f t="shared" si="10"/>
        <v>0</v>
      </c>
      <c r="J72" s="7" t="e">
        <f t="shared" si="11"/>
        <v>#VALUE!</v>
      </c>
      <c r="K72" s="8" t="str">
        <f t="shared" si="5"/>
        <v>XX</v>
      </c>
      <c r="L72" s="5" t="e">
        <f t="shared" si="12"/>
        <v>#VALUE!</v>
      </c>
      <c r="M72" s="26"/>
      <c r="O72" s="73"/>
      <c r="P72" s="83"/>
    </row>
    <row r="73" spans="1:16" ht="12.75" customHeight="1" x14ac:dyDescent="0.2">
      <c r="A73" s="102" t="s">
        <v>91</v>
      </c>
      <c r="B73" s="103">
        <v>36</v>
      </c>
      <c r="C73" s="104" t="s">
        <v>36</v>
      </c>
      <c r="D73" s="9"/>
      <c r="E73" s="5">
        <f t="shared" si="7"/>
        <v>0</v>
      </c>
      <c r="F73" s="10"/>
      <c r="G73" s="6">
        <f t="shared" si="8"/>
        <v>0</v>
      </c>
      <c r="H73" s="6">
        <f t="shared" si="9"/>
        <v>0</v>
      </c>
      <c r="I73" s="5">
        <f t="shared" si="10"/>
        <v>0</v>
      </c>
      <c r="J73" s="7" t="e">
        <f t="shared" si="11"/>
        <v>#VALUE!</v>
      </c>
      <c r="K73" s="8" t="str">
        <f t="shared" si="5"/>
        <v>XX</v>
      </c>
      <c r="L73" s="5" t="e">
        <f t="shared" si="12"/>
        <v>#VALUE!</v>
      </c>
      <c r="M73" s="26"/>
      <c r="O73" s="73"/>
      <c r="P73" s="83"/>
    </row>
    <row r="74" spans="1:16" ht="12.75" customHeight="1" x14ac:dyDescent="0.2">
      <c r="A74" s="102" t="s">
        <v>92</v>
      </c>
      <c r="B74" s="103">
        <v>36</v>
      </c>
      <c r="C74" s="104" t="s">
        <v>36</v>
      </c>
      <c r="D74" s="9"/>
      <c r="E74" s="5">
        <f t="shared" si="7"/>
        <v>0</v>
      </c>
      <c r="F74" s="10"/>
      <c r="G74" s="6">
        <f t="shared" si="8"/>
        <v>0</v>
      </c>
      <c r="H74" s="6">
        <f t="shared" si="9"/>
        <v>0</v>
      </c>
      <c r="I74" s="5">
        <f t="shared" si="10"/>
        <v>0</v>
      </c>
      <c r="J74" s="7" t="e">
        <f t="shared" si="11"/>
        <v>#VALUE!</v>
      </c>
      <c r="K74" s="8" t="str">
        <f t="shared" si="5"/>
        <v>XX</v>
      </c>
      <c r="L74" s="5" t="e">
        <f t="shared" si="12"/>
        <v>#VALUE!</v>
      </c>
      <c r="M74" s="26"/>
      <c r="O74" s="73"/>
      <c r="P74" s="83"/>
    </row>
    <row r="75" spans="1:16" ht="12.75" customHeight="1" x14ac:dyDescent="0.2">
      <c r="A75" s="105" t="s">
        <v>93</v>
      </c>
      <c r="B75" s="103"/>
      <c r="C75" s="104"/>
      <c r="D75" s="9"/>
      <c r="E75" s="5"/>
      <c r="F75" s="10"/>
      <c r="G75" s="6"/>
      <c r="H75" s="6"/>
      <c r="I75" s="5"/>
      <c r="J75" s="7"/>
      <c r="K75" s="8"/>
      <c r="L75" s="5"/>
      <c r="M75" s="26"/>
      <c r="O75" s="73"/>
      <c r="P75" s="83"/>
    </row>
    <row r="76" spans="1:16" ht="12.75" customHeight="1" x14ac:dyDescent="0.2">
      <c r="A76" s="102" t="s">
        <v>94</v>
      </c>
      <c r="B76" s="103">
        <v>1</v>
      </c>
      <c r="C76" s="104" t="s">
        <v>36</v>
      </c>
      <c r="D76" s="9"/>
      <c r="E76" s="5">
        <f t="shared" si="7"/>
        <v>0</v>
      </c>
      <c r="F76" s="10"/>
      <c r="G76" s="6">
        <f t="shared" si="8"/>
        <v>0</v>
      </c>
      <c r="H76" s="6">
        <f t="shared" si="9"/>
        <v>0</v>
      </c>
      <c r="I76" s="5">
        <f t="shared" si="10"/>
        <v>0</v>
      </c>
      <c r="J76" s="7" t="e">
        <f t="shared" si="11"/>
        <v>#VALUE!</v>
      </c>
      <c r="K76" s="8" t="str">
        <f t="shared" si="5"/>
        <v>XX</v>
      </c>
      <c r="L76" s="5" t="e">
        <f t="shared" si="12"/>
        <v>#VALUE!</v>
      </c>
      <c r="M76" s="26"/>
      <c r="O76" s="73"/>
      <c r="P76" s="83"/>
    </row>
    <row r="77" spans="1:16" ht="12.75" customHeight="1" x14ac:dyDescent="0.2">
      <c r="A77" s="102" t="s">
        <v>95</v>
      </c>
      <c r="B77" s="103">
        <v>2</v>
      </c>
      <c r="C77" s="104" t="s">
        <v>36</v>
      </c>
      <c r="D77" s="9"/>
      <c r="E77" s="5">
        <f t="shared" si="7"/>
        <v>0</v>
      </c>
      <c r="F77" s="10"/>
      <c r="G77" s="6">
        <f t="shared" si="8"/>
        <v>0</v>
      </c>
      <c r="H77" s="6">
        <f t="shared" si="9"/>
        <v>0</v>
      </c>
      <c r="I77" s="5">
        <f t="shared" si="10"/>
        <v>0</v>
      </c>
      <c r="J77" s="7" t="e">
        <f t="shared" si="11"/>
        <v>#VALUE!</v>
      </c>
      <c r="K77" s="8" t="str">
        <f t="shared" si="5"/>
        <v>XX</v>
      </c>
      <c r="L77" s="5" t="e">
        <f t="shared" si="12"/>
        <v>#VALUE!</v>
      </c>
      <c r="M77" s="26"/>
      <c r="O77" s="73"/>
      <c r="P77" s="83"/>
    </row>
    <row r="78" spans="1:16" ht="12.75" customHeight="1" x14ac:dyDescent="0.2">
      <c r="A78" s="102" t="s">
        <v>96</v>
      </c>
      <c r="B78" s="103">
        <v>3</v>
      </c>
      <c r="C78" s="104" t="s">
        <v>36</v>
      </c>
      <c r="D78" s="9"/>
      <c r="E78" s="5">
        <f t="shared" si="7"/>
        <v>0</v>
      </c>
      <c r="F78" s="10"/>
      <c r="G78" s="6">
        <f t="shared" si="8"/>
        <v>0</v>
      </c>
      <c r="H78" s="6">
        <f t="shared" si="9"/>
        <v>0</v>
      </c>
      <c r="I78" s="5">
        <f t="shared" si="10"/>
        <v>0</v>
      </c>
      <c r="J78" s="7" t="e">
        <f t="shared" si="11"/>
        <v>#VALUE!</v>
      </c>
      <c r="K78" s="8" t="str">
        <f t="shared" si="5"/>
        <v>XX</v>
      </c>
      <c r="L78" s="5" t="e">
        <f t="shared" si="12"/>
        <v>#VALUE!</v>
      </c>
      <c r="M78" s="26"/>
      <c r="O78" s="73"/>
      <c r="P78" s="83"/>
    </row>
    <row r="79" spans="1:16" ht="12.75" customHeight="1" x14ac:dyDescent="0.2">
      <c r="A79" s="102" t="s">
        <v>97</v>
      </c>
      <c r="B79" s="103">
        <v>3</v>
      </c>
      <c r="C79" s="104" t="s">
        <v>36</v>
      </c>
      <c r="D79" s="9"/>
      <c r="E79" s="5">
        <f t="shared" si="7"/>
        <v>0</v>
      </c>
      <c r="F79" s="10"/>
      <c r="G79" s="6">
        <f t="shared" si="8"/>
        <v>0</v>
      </c>
      <c r="H79" s="6">
        <f t="shared" si="9"/>
        <v>0</v>
      </c>
      <c r="I79" s="5">
        <f t="shared" si="10"/>
        <v>0</v>
      </c>
      <c r="J79" s="7" t="e">
        <f t="shared" si="11"/>
        <v>#VALUE!</v>
      </c>
      <c r="K79" s="8" t="str">
        <f t="shared" si="5"/>
        <v>XX</v>
      </c>
      <c r="L79" s="5" t="e">
        <f t="shared" si="12"/>
        <v>#VALUE!</v>
      </c>
      <c r="M79" s="26"/>
      <c r="O79" s="73"/>
      <c r="P79" s="83"/>
    </row>
    <row r="80" spans="1:16" ht="12.75" customHeight="1" x14ac:dyDescent="0.2">
      <c r="A80" s="102" t="s">
        <v>98</v>
      </c>
      <c r="B80" s="103">
        <v>1</v>
      </c>
      <c r="C80" s="104" t="s">
        <v>36</v>
      </c>
      <c r="D80" s="9"/>
      <c r="E80" s="5">
        <f t="shared" si="7"/>
        <v>0</v>
      </c>
      <c r="F80" s="10"/>
      <c r="G80" s="6">
        <f t="shared" si="8"/>
        <v>0</v>
      </c>
      <c r="H80" s="6">
        <f t="shared" si="9"/>
        <v>0</v>
      </c>
      <c r="I80" s="5">
        <f t="shared" si="10"/>
        <v>0</v>
      </c>
      <c r="J80" s="7" t="e">
        <f t="shared" si="11"/>
        <v>#VALUE!</v>
      </c>
      <c r="K80" s="8" t="str">
        <f t="shared" si="5"/>
        <v>XX</v>
      </c>
      <c r="L80" s="5" t="e">
        <f t="shared" si="12"/>
        <v>#VALUE!</v>
      </c>
      <c r="M80" s="26"/>
      <c r="O80" s="73"/>
      <c r="P80" s="83"/>
    </row>
    <row r="81" spans="1:16" ht="12.75" customHeight="1" x14ac:dyDescent="0.2">
      <c r="A81" s="102" t="s">
        <v>99</v>
      </c>
      <c r="B81" s="103">
        <v>1</v>
      </c>
      <c r="C81" s="104" t="s">
        <v>36</v>
      </c>
      <c r="D81" s="9"/>
      <c r="E81" s="5">
        <f t="shared" si="7"/>
        <v>0</v>
      </c>
      <c r="F81" s="10"/>
      <c r="G81" s="6">
        <f t="shared" si="8"/>
        <v>0</v>
      </c>
      <c r="H81" s="6">
        <f t="shared" si="9"/>
        <v>0</v>
      </c>
      <c r="I81" s="5">
        <f t="shared" si="10"/>
        <v>0</v>
      </c>
      <c r="J81" s="7" t="e">
        <f t="shared" si="11"/>
        <v>#VALUE!</v>
      </c>
      <c r="K81" s="8" t="str">
        <f t="shared" ref="K81:K110" si="13">$K$12</f>
        <v>XX</v>
      </c>
      <c r="L81" s="5" t="e">
        <f t="shared" si="12"/>
        <v>#VALUE!</v>
      </c>
      <c r="M81" s="26"/>
      <c r="O81" s="73"/>
      <c r="P81" s="83"/>
    </row>
    <row r="82" spans="1:16" ht="12.75" customHeight="1" x14ac:dyDescent="0.2">
      <c r="A82" s="102" t="s">
        <v>100</v>
      </c>
      <c r="B82" s="103">
        <v>2</v>
      </c>
      <c r="C82" s="104" t="s">
        <v>36</v>
      </c>
      <c r="D82" s="9"/>
      <c r="E82" s="5">
        <f t="shared" si="7"/>
        <v>0</v>
      </c>
      <c r="F82" s="10"/>
      <c r="G82" s="6">
        <f t="shared" si="8"/>
        <v>0</v>
      </c>
      <c r="H82" s="6">
        <f t="shared" si="9"/>
        <v>0</v>
      </c>
      <c r="I82" s="5">
        <f t="shared" si="10"/>
        <v>0</v>
      </c>
      <c r="J82" s="7" t="e">
        <f t="shared" si="11"/>
        <v>#VALUE!</v>
      </c>
      <c r="K82" s="8" t="str">
        <f t="shared" si="13"/>
        <v>XX</v>
      </c>
      <c r="L82" s="5" t="e">
        <f t="shared" si="12"/>
        <v>#VALUE!</v>
      </c>
      <c r="M82" s="26"/>
      <c r="O82" s="73"/>
      <c r="P82" s="83"/>
    </row>
    <row r="83" spans="1:16" ht="12.75" customHeight="1" x14ac:dyDescent="0.2">
      <c r="A83" s="105" t="s">
        <v>101</v>
      </c>
      <c r="B83" s="103"/>
      <c r="C83" s="104"/>
      <c r="D83" s="9"/>
      <c r="E83" s="5"/>
      <c r="F83" s="10"/>
      <c r="G83" s="6"/>
      <c r="H83" s="6"/>
      <c r="I83" s="5"/>
      <c r="J83" s="7"/>
      <c r="K83" s="8"/>
      <c r="L83" s="5"/>
      <c r="M83" s="26"/>
      <c r="O83" s="73"/>
      <c r="P83" s="83"/>
    </row>
    <row r="84" spans="1:16" ht="12.75" customHeight="1" x14ac:dyDescent="0.2">
      <c r="A84" s="102" t="s">
        <v>102</v>
      </c>
      <c r="B84" s="103">
        <v>13</v>
      </c>
      <c r="C84" s="104" t="s">
        <v>75</v>
      </c>
      <c r="D84" s="9"/>
      <c r="E84" s="5">
        <f t="shared" ref="E84:E110" si="14">D84*B84</f>
        <v>0</v>
      </c>
      <c r="F84" s="10"/>
      <c r="G84" s="6">
        <f t="shared" ref="G84:G110" si="15">F84*B84</f>
        <v>0</v>
      </c>
      <c r="H84" s="6">
        <f t="shared" ref="H84:H110" si="16">+D84+F84</f>
        <v>0</v>
      </c>
      <c r="I84" s="5">
        <f t="shared" ref="I84:I110" si="17">E84+G84</f>
        <v>0</v>
      </c>
      <c r="J84" s="7" t="e">
        <f t="shared" ref="J84:J110" si="18">K84*I84</f>
        <v>#VALUE!</v>
      </c>
      <c r="K84" s="8" t="str">
        <f t="shared" si="13"/>
        <v>XX</v>
      </c>
      <c r="L84" s="5" t="e">
        <f t="shared" ref="L84:L110" si="19">I84+J84</f>
        <v>#VALUE!</v>
      </c>
      <c r="M84" s="26"/>
      <c r="O84" s="73"/>
      <c r="P84" s="83"/>
    </row>
    <row r="85" spans="1:16" ht="12.75" customHeight="1" x14ac:dyDescent="0.2">
      <c r="A85" s="102" t="s">
        <v>103</v>
      </c>
      <c r="B85" s="103">
        <v>2</v>
      </c>
      <c r="C85" s="104" t="s">
        <v>36</v>
      </c>
      <c r="D85" s="9"/>
      <c r="E85" s="5">
        <f t="shared" si="14"/>
        <v>0</v>
      </c>
      <c r="F85" s="10"/>
      <c r="G85" s="6">
        <f t="shared" si="15"/>
        <v>0</v>
      </c>
      <c r="H85" s="6">
        <f t="shared" si="16"/>
        <v>0</v>
      </c>
      <c r="I85" s="5">
        <f t="shared" si="17"/>
        <v>0</v>
      </c>
      <c r="J85" s="7" t="e">
        <f t="shared" si="18"/>
        <v>#VALUE!</v>
      </c>
      <c r="K85" s="8" t="str">
        <f t="shared" si="13"/>
        <v>XX</v>
      </c>
      <c r="L85" s="5" t="e">
        <f t="shared" si="19"/>
        <v>#VALUE!</v>
      </c>
      <c r="M85" s="26"/>
      <c r="O85" s="73"/>
      <c r="P85" s="83"/>
    </row>
    <row r="86" spans="1:16" ht="12.75" customHeight="1" x14ac:dyDescent="0.2">
      <c r="A86" s="102" t="s">
        <v>104</v>
      </c>
      <c r="B86" s="103">
        <v>3</v>
      </c>
      <c r="C86" s="104" t="s">
        <v>36</v>
      </c>
      <c r="D86" s="9"/>
      <c r="E86" s="5">
        <f t="shared" si="14"/>
        <v>0</v>
      </c>
      <c r="F86" s="10"/>
      <c r="G86" s="6">
        <f t="shared" si="15"/>
        <v>0</v>
      </c>
      <c r="H86" s="6">
        <f t="shared" si="16"/>
        <v>0</v>
      </c>
      <c r="I86" s="5">
        <f t="shared" si="17"/>
        <v>0</v>
      </c>
      <c r="J86" s="7" t="e">
        <f t="shared" si="18"/>
        <v>#VALUE!</v>
      </c>
      <c r="K86" s="8" t="str">
        <f t="shared" si="13"/>
        <v>XX</v>
      </c>
      <c r="L86" s="5" t="e">
        <f t="shared" si="19"/>
        <v>#VALUE!</v>
      </c>
      <c r="M86" s="26"/>
      <c r="O86" s="73"/>
      <c r="P86" s="83"/>
    </row>
    <row r="87" spans="1:16" ht="12.75" customHeight="1" x14ac:dyDescent="0.2">
      <c r="A87" s="102" t="s">
        <v>105</v>
      </c>
      <c r="B87" s="103">
        <v>5</v>
      </c>
      <c r="C87" s="104" t="s">
        <v>36</v>
      </c>
      <c r="D87" s="9"/>
      <c r="E87" s="5">
        <f t="shared" si="14"/>
        <v>0</v>
      </c>
      <c r="F87" s="10"/>
      <c r="G87" s="6">
        <f t="shared" si="15"/>
        <v>0</v>
      </c>
      <c r="H87" s="6">
        <f t="shared" si="16"/>
        <v>0</v>
      </c>
      <c r="I87" s="5">
        <f t="shared" si="17"/>
        <v>0</v>
      </c>
      <c r="J87" s="7" t="e">
        <f t="shared" si="18"/>
        <v>#VALUE!</v>
      </c>
      <c r="K87" s="8" t="str">
        <f t="shared" si="13"/>
        <v>XX</v>
      </c>
      <c r="L87" s="5" t="e">
        <f t="shared" si="19"/>
        <v>#VALUE!</v>
      </c>
      <c r="M87" s="26"/>
      <c r="O87" s="73"/>
      <c r="P87" s="83"/>
    </row>
    <row r="88" spans="1:16" ht="12.75" customHeight="1" x14ac:dyDescent="0.2">
      <c r="A88" s="102" t="s">
        <v>106</v>
      </c>
      <c r="B88" s="103">
        <v>5</v>
      </c>
      <c r="C88" s="104" t="s">
        <v>36</v>
      </c>
      <c r="D88" s="9"/>
      <c r="E88" s="5">
        <f t="shared" si="14"/>
        <v>0</v>
      </c>
      <c r="F88" s="10"/>
      <c r="G88" s="6">
        <f t="shared" si="15"/>
        <v>0</v>
      </c>
      <c r="H88" s="6">
        <f t="shared" si="16"/>
        <v>0</v>
      </c>
      <c r="I88" s="5">
        <f t="shared" si="17"/>
        <v>0</v>
      </c>
      <c r="J88" s="7" t="e">
        <f t="shared" si="18"/>
        <v>#VALUE!</v>
      </c>
      <c r="K88" s="8" t="str">
        <f t="shared" si="13"/>
        <v>XX</v>
      </c>
      <c r="L88" s="5" t="e">
        <f t="shared" si="19"/>
        <v>#VALUE!</v>
      </c>
      <c r="M88" s="26"/>
      <c r="O88" s="73"/>
      <c r="P88" s="83"/>
    </row>
    <row r="89" spans="1:16" ht="12.75" customHeight="1" x14ac:dyDescent="0.2">
      <c r="A89" s="102" t="s">
        <v>107</v>
      </c>
      <c r="B89" s="103">
        <v>5</v>
      </c>
      <c r="C89" s="104" t="s">
        <v>36</v>
      </c>
      <c r="D89" s="9"/>
      <c r="E89" s="5">
        <f t="shared" si="14"/>
        <v>0</v>
      </c>
      <c r="F89" s="10"/>
      <c r="G89" s="6">
        <f t="shared" si="15"/>
        <v>0</v>
      </c>
      <c r="H89" s="6">
        <f t="shared" si="16"/>
        <v>0</v>
      </c>
      <c r="I89" s="5">
        <f t="shared" si="17"/>
        <v>0</v>
      </c>
      <c r="J89" s="7" t="e">
        <f t="shared" si="18"/>
        <v>#VALUE!</v>
      </c>
      <c r="K89" s="8" t="str">
        <f t="shared" si="13"/>
        <v>XX</v>
      </c>
      <c r="L89" s="5" t="e">
        <f t="shared" si="19"/>
        <v>#VALUE!</v>
      </c>
      <c r="M89" s="26"/>
      <c r="O89" s="73"/>
      <c r="P89" s="83"/>
    </row>
    <row r="90" spans="1:16" ht="12.75" customHeight="1" x14ac:dyDescent="0.2">
      <c r="A90" s="102" t="s">
        <v>108</v>
      </c>
      <c r="B90" s="103">
        <v>5</v>
      </c>
      <c r="C90" s="104" t="s">
        <v>36</v>
      </c>
      <c r="D90" s="9"/>
      <c r="E90" s="5">
        <f t="shared" si="14"/>
        <v>0</v>
      </c>
      <c r="F90" s="10"/>
      <c r="G90" s="6">
        <f t="shared" si="15"/>
        <v>0</v>
      </c>
      <c r="H90" s="6">
        <f t="shared" si="16"/>
        <v>0</v>
      </c>
      <c r="I90" s="5">
        <f t="shared" si="17"/>
        <v>0</v>
      </c>
      <c r="J90" s="7" t="e">
        <f t="shared" si="18"/>
        <v>#VALUE!</v>
      </c>
      <c r="K90" s="8" t="str">
        <f t="shared" si="13"/>
        <v>XX</v>
      </c>
      <c r="L90" s="5" t="e">
        <f t="shared" si="19"/>
        <v>#VALUE!</v>
      </c>
      <c r="M90" s="26"/>
      <c r="O90" s="73"/>
      <c r="P90" s="83"/>
    </row>
    <row r="91" spans="1:16" ht="12.75" customHeight="1" x14ac:dyDescent="0.2">
      <c r="A91" s="102" t="s">
        <v>109</v>
      </c>
      <c r="B91" s="103">
        <v>9</v>
      </c>
      <c r="C91" s="104" t="s">
        <v>36</v>
      </c>
      <c r="D91" s="9"/>
      <c r="E91" s="5">
        <f t="shared" si="14"/>
        <v>0</v>
      </c>
      <c r="F91" s="10"/>
      <c r="G91" s="6">
        <f t="shared" si="15"/>
        <v>0</v>
      </c>
      <c r="H91" s="6">
        <f t="shared" si="16"/>
        <v>0</v>
      </c>
      <c r="I91" s="5">
        <f t="shared" si="17"/>
        <v>0</v>
      </c>
      <c r="J91" s="7" t="e">
        <f t="shared" si="18"/>
        <v>#VALUE!</v>
      </c>
      <c r="K91" s="8" t="str">
        <f t="shared" si="13"/>
        <v>XX</v>
      </c>
      <c r="L91" s="5" t="e">
        <f t="shared" si="19"/>
        <v>#VALUE!</v>
      </c>
      <c r="M91" s="26"/>
      <c r="O91" s="73"/>
      <c r="P91" s="83"/>
    </row>
    <row r="92" spans="1:16" ht="12.75" customHeight="1" x14ac:dyDescent="0.2">
      <c r="A92" s="102" t="s">
        <v>110</v>
      </c>
      <c r="B92" s="103">
        <v>9</v>
      </c>
      <c r="C92" s="104" t="s">
        <v>36</v>
      </c>
      <c r="D92" s="9"/>
      <c r="E92" s="5">
        <f t="shared" si="14"/>
        <v>0</v>
      </c>
      <c r="F92" s="10"/>
      <c r="G92" s="6">
        <f t="shared" si="15"/>
        <v>0</v>
      </c>
      <c r="H92" s="6">
        <f t="shared" si="16"/>
        <v>0</v>
      </c>
      <c r="I92" s="5">
        <f t="shared" si="17"/>
        <v>0</v>
      </c>
      <c r="J92" s="7" t="e">
        <f t="shared" si="18"/>
        <v>#VALUE!</v>
      </c>
      <c r="K92" s="8" t="str">
        <f t="shared" si="13"/>
        <v>XX</v>
      </c>
      <c r="L92" s="5" t="e">
        <f t="shared" si="19"/>
        <v>#VALUE!</v>
      </c>
      <c r="M92" s="26"/>
      <c r="O92" s="73"/>
      <c r="P92" s="83"/>
    </row>
    <row r="93" spans="1:16" ht="12.75" customHeight="1" x14ac:dyDescent="0.2">
      <c r="A93" s="102" t="s">
        <v>111</v>
      </c>
      <c r="B93" s="103">
        <v>9</v>
      </c>
      <c r="C93" s="104" t="s">
        <v>36</v>
      </c>
      <c r="D93" s="9"/>
      <c r="E93" s="5">
        <f t="shared" si="14"/>
        <v>0</v>
      </c>
      <c r="F93" s="10"/>
      <c r="G93" s="6">
        <f t="shared" si="15"/>
        <v>0</v>
      </c>
      <c r="H93" s="6">
        <f t="shared" si="16"/>
        <v>0</v>
      </c>
      <c r="I93" s="5">
        <f t="shared" si="17"/>
        <v>0</v>
      </c>
      <c r="J93" s="7" t="e">
        <f t="shared" si="18"/>
        <v>#VALUE!</v>
      </c>
      <c r="K93" s="8" t="str">
        <f t="shared" si="13"/>
        <v>XX</v>
      </c>
      <c r="L93" s="5" t="e">
        <f t="shared" si="19"/>
        <v>#VALUE!</v>
      </c>
      <c r="M93" s="26"/>
      <c r="O93" s="73"/>
      <c r="P93" s="83"/>
    </row>
    <row r="94" spans="1:16" ht="12.75" customHeight="1" x14ac:dyDescent="0.2">
      <c r="A94" s="94" t="s">
        <v>112</v>
      </c>
      <c r="B94" s="106">
        <v>9</v>
      </c>
      <c r="C94" s="107" t="s">
        <v>36</v>
      </c>
      <c r="D94" s="9"/>
      <c r="E94" s="5">
        <f t="shared" si="14"/>
        <v>0</v>
      </c>
      <c r="F94" s="10"/>
      <c r="G94" s="6">
        <f t="shared" si="15"/>
        <v>0</v>
      </c>
      <c r="H94" s="6">
        <f t="shared" si="16"/>
        <v>0</v>
      </c>
      <c r="I94" s="5">
        <f t="shared" si="17"/>
        <v>0</v>
      </c>
      <c r="J94" s="7" t="e">
        <f t="shared" si="18"/>
        <v>#VALUE!</v>
      </c>
      <c r="K94" s="8" t="str">
        <f t="shared" si="13"/>
        <v>XX</v>
      </c>
      <c r="L94" s="5" t="e">
        <f t="shared" si="19"/>
        <v>#VALUE!</v>
      </c>
      <c r="M94" s="26"/>
      <c r="O94" s="73"/>
      <c r="P94" s="83"/>
    </row>
    <row r="95" spans="1:16" ht="12.75" customHeight="1" x14ac:dyDescent="0.2">
      <c r="A95" s="94" t="s">
        <v>113</v>
      </c>
      <c r="B95" s="106">
        <v>26</v>
      </c>
      <c r="C95" s="107" t="s">
        <v>75</v>
      </c>
      <c r="D95" s="9"/>
      <c r="E95" s="5">
        <f t="shared" si="14"/>
        <v>0</v>
      </c>
      <c r="F95" s="10"/>
      <c r="G95" s="6">
        <f t="shared" si="15"/>
        <v>0</v>
      </c>
      <c r="H95" s="6">
        <f t="shared" si="16"/>
        <v>0</v>
      </c>
      <c r="I95" s="5">
        <f t="shared" si="17"/>
        <v>0</v>
      </c>
      <c r="J95" s="7" t="e">
        <f t="shared" si="18"/>
        <v>#VALUE!</v>
      </c>
      <c r="K95" s="8" t="str">
        <f t="shared" si="13"/>
        <v>XX</v>
      </c>
      <c r="L95" s="5" t="e">
        <f t="shared" si="19"/>
        <v>#VALUE!</v>
      </c>
      <c r="M95" s="26"/>
      <c r="O95" s="73"/>
      <c r="P95" s="83"/>
    </row>
    <row r="96" spans="1:16" ht="12.75" customHeight="1" x14ac:dyDescent="0.2">
      <c r="A96" s="94" t="s">
        <v>114</v>
      </c>
      <c r="B96" s="106">
        <v>11</v>
      </c>
      <c r="C96" s="107" t="s">
        <v>36</v>
      </c>
      <c r="D96" s="9"/>
      <c r="E96" s="5">
        <f t="shared" si="14"/>
        <v>0</v>
      </c>
      <c r="F96" s="10"/>
      <c r="G96" s="6">
        <f t="shared" si="15"/>
        <v>0</v>
      </c>
      <c r="H96" s="6">
        <f t="shared" si="16"/>
        <v>0</v>
      </c>
      <c r="I96" s="5">
        <f t="shared" si="17"/>
        <v>0</v>
      </c>
      <c r="J96" s="7" t="e">
        <f t="shared" si="18"/>
        <v>#VALUE!</v>
      </c>
      <c r="K96" s="8" t="str">
        <f t="shared" si="13"/>
        <v>XX</v>
      </c>
      <c r="L96" s="5" t="e">
        <f t="shared" si="19"/>
        <v>#VALUE!</v>
      </c>
      <c r="M96" s="26"/>
      <c r="O96" s="73"/>
      <c r="P96" s="83"/>
    </row>
    <row r="97" spans="1:16" ht="12.75" customHeight="1" x14ac:dyDescent="0.2">
      <c r="A97" s="94" t="s">
        <v>115</v>
      </c>
      <c r="B97" s="106">
        <v>44</v>
      </c>
      <c r="C97" s="107" t="s">
        <v>36</v>
      </c>
      <c r="D97" s="9"/>
      <c r="E97" s="5">
        <f t="shared" si="14"/>
        <v>0</v>
      </c>
      <c r="F97" s="10"/>
      <c r="G97" s="6">
        <f t="shared" si="15"/>
        <v>0</v>
      </c>
      <c r="H97" s="6">
        <f t="shared" si="16"/>
        <v>0</v>
      </c>
      <c r="I97" s="5">
        <f t="shared" si="17"/>
        <v>0</v>
      </c>
      <c r="J97" s="7" t="e">
        <f t="shared" si="18"/>
        <v>#VALUE!</v>
      </c>
      <c r="K97" s="8" t="str">
        <f t="shared" si="13"/>
        <v>XX</v>
      </c>
      <c r="L97" s="5" t="e">
        <f t="shared" si="19"/>
        <v>#VALUE!</v>
      </c>
      <c r="M97" s="26"/>
      <c r="O97" s="73"/>
      <c r="P97" s="83"/>
    </row>
    <row r="98" spans="1:16" ht="12.75" customHeight="1" x14ac:dyDescent="0.2">
      <c r="A98" s="94" t="s">
        <v>116</v>
      </c>
      <c r="B98" s="106">
        <v>66</v>
      </c>
      <c r="C98" s="107" t="s">
        <v>36</v>
      </c>
      <c r="D98" s="9"/>
      <c r="E98" s="5">
        <f t="shared" si="14"/>
        <v>0</v>
      </c>
      <c r="F98" s="10"/>
      <c r="G98" s="6">
        <f t="shared" si="15"/>
        <v>0</v>
      </c>
      <c r="H98" s="6">
        <f t="shared" si="16"/>
        <v>0</v>
      </c>
      <c r="I98" s="5">
        <f t="shared" si="17"/>
        <v>0</v>
      </c>
      <c r="J98" s="7" t="e">
        <f t="shared" si="18"/>
        <v>#VALUE!</v>
      </c>
      <c r="K98" s="8" t="str">
        <f t="shared" si="13"/>
        <v>XX</v>
      </c>
      <c r="L98" s="5" t="e">
        <f t="shared" si="19"/>
        <v>#VALUE!</v>
      </c>
      <c r="M98" s="26"/>
      <c r="O98" s="73"/>
      <c r="P98" s="83"/>
    </row>
    <row r="99" spans="1:16" ht="15.75" x14ac:dyDescent="0.2">
      <c r="A99" s="94" t="s">
        <v>117</v>
      </c>
      <c r="B99" s="106">
        <v>22</v>
      </c>
      <c r="C99" s="107" t="s">
        <v>36</v>
      </c>
      <c r="D99" s="9"/>
      <c r="E99" s="5">
        <f t="shared" si="14"/>
        <v>0</v>
      </c>
      <c r="F99" s="10"/>
      <c r="G99" s="6">
        <f t="shared" si="15"/>
        <v>0</v>
      </c>
      <c r="H99" s="6">
        <f t="shared" si="16"/>
        <v>0</v>
      </c>
      <c r="I99" s="5">
        <f t="shared" si="17"/>
        <v>0</v>
      </c>
      <c r="J99" s="7" t="e">
        <f t="shared" si="18"/>
        <v>#VALUE!</v>
      </c>
      <c r="K99" s="8" t="str">
        <f t="shared" si="13"/>
        <v>XX</v>
      </c>
      <c r="L99" s="5" t="e">
        <f t="shared" si="19"/>
        <v>#VALUE!</v>
      </c>
      <c r="M99" s="26"/>
      <c r="O99" s="73"/>
      <c r="P99" s="83"/>
    </row>
    <row r="100" spans="1:16" ht="15.75" x14ac:dyDescent="0.2">
      <c r="A100" s="108" t="s">
        <v>118</v>
      </c>
      <c r="B100" s="106"/>
      <c r="C100" s="107"/>
      <c r="D100" s="9"/>
      <c r="E100" s="5"/>
      <c r="F100" s="10"/>
      <c r="G100" s="6"/>
      <c r="H100" s="6"/>
      <c r="I100" s="5"/>
      <c r="J100" s="7"/>
      <c r="K100" s="8"/>
      <c r="L100" s="5"/>
      <c r="M100" s="26"/>
      <c r="O100" s="73"/>
      <c r="P100" s="83"/>
    </row>
    <row r="101" spans="1:16" ht="15.75" x14ac:dyDescent="0.2">
      <c r="A101" s="94" t="s">
        <v>119</v>
      </c>
      <c r="B101" s="106">
        <v>1</v>
      </c>
      <c r="C101" s="107" t="s">
        <v>36</v>
      </c>
      <c r="D101" s="9"/>
      <c r="E101" s="5">
        <f t="shared" si="14"/>
        <v>0</v>
      </c>
      <c r="F101" s="10"/>
      <c r="G101" s="6">
        <f t="shared" si="15"/>
        <v>0</v>
      </c>
      <c r="H101" s="6">
        <f t="shared" si="16"/>
        <v>0</v>
      </c>
      <c r="I101" s="5">
        <f t="shared" si="17"/>
        <v>0</v>
      </c>
      <c r="J101" s="7" t="e">
        <f t="shared" si="18"/>
        <v>#VALUE!</v>
      </c>
      <c r="K101" s="8" t="str">
        <f t="shared" si="13"/>
        <v>XX</v>
      </c>
      <c r="L101" s="5" t="e">
        <f t="shared" si="19"/>
        <v>#VALUE!</v>
      </c>
      <c r="M101" s="26"/>
      <c r="O101" s="73"/>
      <c r="P101" s="83"/>
    </row>
    <row r="102" spans="1:16" ht="15.75" x14ac:dyDescent="0.2">
      <c r="A102" s="102" t="s">
        <v>120</v>
      </c>
      <c r="B102" s="106">
        <v>1</v>
      </c>
      <c r="C102" s="107" t="s">
        <v>36</v>
      </c>
      <c r="D102" s="9"/>
      <c r="E102" s="5">
        <f t="shared" si="14"/>
        <v>0</v>
      </c>
      <c r="F102" s="10"/>
      <c r="G102" s="6">
        <f t="shared" si="15"/>
        <v>0</v>
      </c>
      <c r="H102" s="6">
        <f t="shared" si="16"/>
        <v>0</v>
      </c>
      <c r="I102" s="5">
        <f t="shared" si="17"/>
        <v>0</v>
      </c>
      <c r="J102" s="7" t="e">
        <f t="shared" si="18"/>
        <v>#VALUE!</v>
      </c>
      <c r="K102" s="8" t="str">
        <f t="shared" si="13"/>
        <v>XX</v>
      </c>
      <c r="L102" s="5" t="e">
        <f t="shared" si="19"/>
        <v>#VALUE!</v>
      </c>
      <c r="M102" s="26"/>
      <c r="O102" s="73"/>
      <c r="P102" s="83"/>
    </row>
    <row r="103" spans="1:16" ht="15.75" x14ac:dyDescent="0.2">
      <c r="A103" s="102" t="s">
        <v>121</v>
      </c>
      <c r="B103" s="106">
        <v>4</v>
      </c>
      <c r="C103" s="107" t="s">
        <v>36</v>
      </c>
      <c r="D103" s="9"/>
      <c r="E103" s="5">
        <f t="shared" si="14"/>
        <v>0</v>
      </c>
      <c r="F103" s="10"/>
      <c r="G103" s="6">
        <f t="shared" si="15"/>
        <v>0</v>
      </c>
      <c r="H103" s="6">
        <f t="shared" si="16"/>
        <v>0</v>
      </c>
      <c r="I103" s="5">
        <f t="shared" si="17"/>
        <v>0</v>
      </c>
      <c r="J103" s="7" t="e">
        <f t="shared" si="18"/>
        <v>#VALUE!</v>
      </c>
      <c r="K103" s="8" t="str">
        <f t="shared" si="13"/>
        <v>XX</v>
      </c>
      <c r="L103" s="5" t="e">
        <f t="shared" si="19"/>
        <v>#VALUE!</v>
      </c>
      <c r="M103" s="26"/>
      <c r="O103" s="73"/>
      <c r="P103" s="83"/>
    </row>
    <row r="104" spans="1:16" ht="15.75" x14ac:dyDescent="0.2">
      <c r="A104" s="109" t="s">
        <v>122</v>
      </c>
      <c r="B104" s="106">
        <v>3</v>
      </c>
      <c r="C104" s="107" t="s">
        <v>36</v>
      </c>
      <c r="D104" s="9"/>
      <c r="E104" s="5">
        <f t="shared" si="14"/>
        <v>0</v>
      </c>
      <c r="F104" s="10"/>
      <c r="G104" s="6">
        <f t="shared" si="15"/>
        <v>0</v>
      </c>
      <c r="H104" s="6">
        <f t="shared" si="16"/>
        <v>0</v>
      </c>
      <c r="I104" s="5">
        <f t="shared" si="17"/>
        <v>0</v>
      </c>
      <c r="J104" s="7" t="e">
        <f t="shared" si="18"/>
        <v>#VALUE!</v>
      </c>
      <c r="K104" s="8" t="str">
        <f t="shared" si="13"/>
        <v>XX</v>
      </c>
      <c r="L104" s="5" t="e">
        <f t="shared" si="19"/>
        <v>#VALUE!</v>
      </c>
      <c r="M104" s="26"/>
      <c r="O104" s="73"/>
      <c r="P104" s="83"/>
    </row>
    <row r="105" spans="1:16" s="73" customFormat="1" ht="15.75" x14ac:dyDescent="0.2">
      <c r="A105" s="94" t="s">
        <v>123</v>
      </c>
      <c r="B105" s="106">
        <v>10</v>
      </c>
      <c r="C105" s="5" t="s">
        <v>36</v>
      </c>
      <c r="D105" s="9"/>
      <c r="E105" s="5">
        <f t="shared" si="14"/>
        <v>0</v>
      </c>
      <c r="F105" s="10"/>
      <c r="G105" s="6">
        <f t="shared" si="15"/>
        <v>0</v>
      </c>
      <c r="H105" s="6">
        <f t="shared" si="16"/>
        <v>0</v>
      </c>
      <c r="I105" s="5">
        <f t="shared" si="17"/>
        <v>0</v>
      </c>
      <c r="J105" s="7" t="e">
        <f t="shared" si="18"/>
        <v>#VALUE!</v>
      </c>
      <c r="K105" s="8" t="str">
        <f t="shared" si="13"/>
        <v>XX</v>
      </c>
      <c r="L105" s="5" t="e">
        <f t="shared" si="19"/>
        <v>#VALUE!</v>
      </c>
      <c r="M105" s="26"/>
      <c r="P105" s="83"/>
    </row>
    <row r="106" spans="1:16" s="73" customFormat="1" ht="12.75" customHeight="1" x14ac:dyDescent="0.2">
      <c r="A106" s="110" t="s">
        <v>124</v>
      </c>
      <c r="B106" s="88">
        <v>9</v>
      </c>
      <c r="C106" s="86" t="s">
        <v>36</v>
      </c>
      <c r="D106" s="9"/>
      <c r="E106" s="5">
        <f t="shared" si="14"/>
        <v>0</v>
      </c>
      <c r="F106" s="10"/>
      <c r="G106" s="6">
        <f t="shared" si="15"/>
        <v>0</v>
      </c>
      <c r="H106" s="6">
        <f t="shared" si="16"/>
        <v>0</v>
      </c>
      <c r="I106" s="5">
        <f t="shared" si="17"/>
        <v>0</v>
      </c>
      <c r="J106" s="7" t="e">
        <f t="shared" si="18"/>
        <v>#VALUE!</v>
      </c>
      <c r="K106" s="8" t="str">
        <f t="shared" si="13"/>
        <v>XX</v>
      </c>
      <c r="L106" s="5" t="e">
        <f t="shared" si="19"/>
        <v>#VALUE!</v>
      </c>
      <c r="M106" s="24"/>
      <c r="P106" s="83"/>
    </row>
    <row r="107" spans="1:16" s="73" customFormat="1" ht="12.75" customHeight="1" x14ac:dyDescent="0.2">
      <c r="A107" s="110" t="s">
        <v>125</v>
      </c>
      <c r="B107" s="88">
        <v>9</v>
      </c>
      <c r="C107" s="86" t="s">
        <v>36</v>
      </c>
      <c r="D107" s="9"/>
      <c r="E107" s="5">
        <f t="shared" si="14"/>
        <v>0</v>
      </c>
      <c r="F107" s="10"/>
      <c r="G107" s="6">
        <f t="shared" si="15"/>
        <v>0</v>
      </c>
      <c r="H107" s="6">
        <f t="shared" si="16"/>
        <v>0</v>
      </c>
      <c r="I107" s="5">
        <f t="shared" si="17"/>
        <v>0</v>
      </c>
      <c r="J107" s="7" t="e">
        <f t="shared" si="18"/>
        <v>#VALUE!</v>
      </c>
      <c r="K107" s="8" t="str">
        <f t="shared" si="13"/>
        <v>XX</v>
      </c>
      <c r="L107" s="5" t="e">
        <f t="shared" si="19"/>
        <v>#VALUE!</v>
      </c>
      <c r="M107" s="24"/>
      <c r="P107" s="83"/>
    </row>
    <row r="108" spans="1:16" s="73" customFormat="1" ht="15" customHeight="1" x14ac:dyDescent="0.2">
      <c r="A108" s="111" t="s">
        <v>126</v>
      </c>
      <c r="B108" s="112"/>
      <c r="C108" s="113"/>
      <c r="D108" s="91"/>
      <c r="E108" s="11"/>
      <c r="F108" s="92"/>
      <c r="G108" s="12"/>
      <c r="H108" s="12"/>
      <c r="I108" s="11"/>
      <c r="J108" s="17"/>
      <c r="K108" s="13"/>
      <c r="L108" s="11"/>
      <c r="M108" s="25" t="e">
        <f>SUM(L109:L110)</f>
        <v>#VALUE!</v>
      </c>
      <c r="P108" s="83"/>
    </row>
    <row r="109" spans="1:16" ht="15" customHeight="1" x14ac:dyDescent="0.2">
      <c r="A109" s="114" t="s">
        <v>127</v>
      </c>
      <c r="B109" s="106"/>
      <c r="C109" s="5"/>
      <c r="D109" s="9"/>
      <c r="E109" s="5"/>
      <c r="F109" s="10"/>
      <c r="G109" s="6"/>
      <c r="H109" s="6"/>
      <c r="I109" s="5"/>
      <c r="J109" s="7"/>
      <c r="K109" s="8"/>
      <c r="L109" s="5"/>
      <c r="M109" s="26"/>
      <c r="O109" s="73"/>
      <c r="P109" s="83"/>
    </row>
    <row r="110" spans="1:16" ht="12.75" customHeight="1" x14ac:dyDescent="0.2">
      <c r="A110" s="110" t="s">
        <v>128</v>
      </c>
      <c r="B110" s="88">
        <v>52.6</v>
      </c>
      <c r="C110" s="86" t="s">
        <v>23</v>
      </c>
      <c r="D110" s="9"/>
      <c r="E110" s="5">
        <f t="shared" si="14"/>
        <v>0</v>
      </c>
      <c r="F110" s="10"/>
      <c r="G110" s="6">
        <f t="shared" si="15"/>
        <v>0</v>
      </c>
      <c r="H110" s="6">
        <f t="shared" si="16"/>
        <v>0</v>
      </c>
      <c r="I110" s="5">
        <f t="shared" si="17"/>
        <v>0</v>
      </c>
      <c r="J110" s="7" t="e">
        <f t="shared" si="18"/>
        <v>#VALUE!</v>
      </c>
      <c r="K110" s="8" t="str">
        <f t="shared" si="13"/>
        <v>XX</v>
      </c>
      <c r="L110" s="5" t="e">
        <f t="shared" si="19"/>
        <v>#VALUE!</v>
      </c>
      <c r="M110" s="24"/>
      <c r="O110" s="73"/>
      <c r="P110" s="83"/>
    </row>
    <row r="111" spans="1:16" ht="15" customHeight="1" x14ac:dyDescent="0.2">
      <c r="A111" s="142"/>
      <c r="B111" s="142"/>
      <c r="C111" s="142"/>
      <c r="D111" s="27"/>
      <c r="E111" s="27"/>
      <c r="F111" s="27"/>
      <c r="G111" s="27"/>
      <c r="H111" s="143" t="s">
        <v>9</v>
      </c>
      <c r="I111" s="144"/>
      <c r="J111" s="144"/>
      <c r="K111" s="144"/>
      <c r="L111" s="145"/>
      <c r="M111" s="28" t="e">
        <f>SUM(M16:M110)</f>
        <v>#VALUE!</v>
      </c>
      <c r="O111" s="73"/>
      <c r="P111" s="83"/>
    </row>
    <row r="112" spans="1:16" ht="12.75" customHeight="1" x14ac:dyDescent="0.2"/>
    <row r="113" spans="1:17" s="73" customFormat="1" ht="15" customHeight="1" x14ac:dyDescent="0.2">
      <c r="A113" s="77"/>
      <c r="B113" s="80"/>
      <c r="C113" s="115"/>
      <c r="D113" s="77"/>
      <c r="E113" s="77"/>
      <c r="F113" s="77"/>
      <c r="G113" s="77"/>
      <c r="H113" s="77"/>
      <c r="K113" s="116"/>
      <c r="L113" s="117"/>
      <c r="M113" s="18"/>
    </row>
    <row r="114" spans="1:17" ht="12.75" customHeight="1" x14ac:dyDescent="0.2">
      <c r="K114" s="78"/>
    </row>
    <row r="115" spans="1:17" ht="16.5" customHeight="1" x14ac:dyDescent="0.3">
      <c r="A115" s="118"/>
      <c r="F115" s="117"/>
      <c r="G115" s="117"/>
      <c r="H115" s="117"/>
      <c r="J115" s="29" t="s">
        <v>27</v>
      </c>
      <c r="K115" s="77"/>
    </row>
    <row r="116" spans="1:17" ht="16.5" customHeight="1" x14ac:dyDescent="0.3">
      <c r="A116" s="120"/>
      <c r="G116" s="117"/>
    </row>
    <row r="117" spans="1:17" ht="16.5" customHeight="1" x14ac:dyDescent="0.3">
      <c r="A117" s="120"/>
      <c r="F117" s="117"/>
      <c r="G117" s="117"/>
    </row>
    <row r="118" spans="1:17" ht="12.75" customHeight="1" x14ac:dyDescent="0.2">
      <c r="A118" s="121"/>
      <c r="B118" s="139"/>
      <c r="C118" s="139"/>
      <c r="D118" s="139"/>
      <c r="E118" s="139"/>
      <c r="F118" s="117"/>
      <c r="G118" s="117"/>
      <c r="I118" s="139"/>
      <c r="J118" s="139"/>
      <c r="K118" s="139"/>
      <c r="L118" s="139"/>
    </row>
    <row r="119" spans="1:17" s="127" customFormat="1" ht="15" customHeight="1" x14ac:dyDescent="0.3">
      <c r="A119" s="121"/>
      <c r="B119" s="137"/>
      <c r="C119" s="137"/>
      <c r="D119" s="137"/>
      <c r="E119" s="115"/>
      <c r="F119" s="115"/>
      <c r="G119" s="122"/>
      <c r="H119" s="123"/>
      <c r="I119" s="124"/>
      <c r="J119" s="30" t="s">
        <v>28</v>
      </c>
      <c r="K119" s="125"/>
      <c r="L119" s="125"/>
      <c r="M119" s="126"/>
      <c r="Q119" s="122"/>
    </row>
    <row r="120" spans="1:17" s="127" customFormat="1" ht="15" customHeight="1" x14ac:dyDescent="0.3">
      <c r="A120" s="122"/>
      <c r="B120" s="128"/>
      <c r="C120" s="115"/>
      <c r="D120" s="115"/>
      <c r="E120" s="115"/>
      <c r="F120" s="115"/>
      <c r="G120" s="129"/>
      <c r="H120" s="115"/>
      <c r="I120" s="130"/>
      <c r="J120" s="29" t="s">
        <v>29</v>
      </c>
      <c r="K120" s="119"/>
      <c r="L120" s="119"/>
      <c r="M120" s="126"/>
      <c r="Q120" s="122"/>
    </row>
    <row r="121" spans="1:17" s="127" customFormat="1" ht="15" customHeight="1" x14ac:dyDescent="0.3">
      <c r="A121" s="129"/>
      <c r="B121" s="131"/>
      <c r="C121" s="115"/>
      <c r="D121" s="115"/>
      <c r="F121" s="121"/>
      <c r="H121" s="115"/>
      <c r="I121" s="130"/>
      <c r="J121" s="29" t="s">
        <v>30</v>
      </c>
      <c r="K121" s="119"/>
      <c r="L121" s="119"/>
      <c r="M121" s="121"/>
      <c r="Q121" s="122"/>
    </row>
    <row r="122" spans="1:17" s="127" customFormat="1" ht="15" customHeight="1" x14ac:dyDescent="0.2">
      <c r="B122" s="132"/>
      <c r="C122" s="122"/>
      <c r="D122" s="129"/>
      <c r="F122" s="122"/>
      <c r="H122" s="115"/>
      <c r="I122" s="133"/>
      <c r="M122" s="122"/>
    </row>
    <row r="123" spans="1:17" ht="16.5" customHeight="1" x14ac:dyDescent="0.2">
      <c r="D123" s="117"/>
      <c r="G123" s="117"/>
    </row>
    <row r="124" spans="1:17" ht="17.25" x14ac:dyDescent="0.3">
      <c r="A124" s="134"/>
      <c r="D124" s="118"/>
    </row>
    <row r="125" spans="1:17" ht="17.25" x14ac:dyDescent="0.3">
      <c r="A125" s="135"/>
      <c r="D125" s="120"/>
      <c r="J125" s="77"/>
      <c r="K125" s="77"/>
      <c r="M125" s="117"/>
      <c r="N125" s="117"/>
    </row>
    <row r="126" spans="1:17" ht="17.25" x14ac:dyDescent="0.3">
      <c r="A126" s="135"/>
      <c r="D126" s="120"/>
      <c r="J126" s="77"/>
      <c r="K126" s="77"/>
      <c r="M126" s="77"/>
    </row>
    <row r="127" spans="1:17" ht="17.25" x14ac:dyDescent="0.2">
      <c r="F127" s="138"/>
      <c r="G127" s="138"/>
      <c r="H127" s="138"/>
      <c r="J127" s="77"/>
      <c r="K127" s="77"/>
    </row>
    <row r="129" spans="8:8" ht="17.25" x14ac:dyDescent="0.2">
      <c r="H129" s="117"/>
    </row>
  </sheetData>
  <sheetProtection algorithmName="SHA-512" hashValue="exJ+VzKAB2OKh75LExt3OiRwuBOyjv12WeahkFsnGj4vqokqpfcrGdwn5wdm3gNK1FiwJJubNx1lSAT7KvuQLQ==" saltValue="+XDaOm+TRt5M/96G2TX0Kw==" spinCount="100000" sheet="1" formatCells="0"/>
  <mergeCells count="29">
    <mergeCell ref="A12:E12"/>
    <mergeCell ref="F12:I12"/>
    <mergeCell ref="L12:M12"/>
    <mergeCell ref="M13:M15"/>
    <mergeCell ref="D14:D15"/>
    <mergeCell ref="E14:E15"/>
    <mergeCell ref="F14:F15"/>
    <mergeCell ref="G14:G15"/>
    <mergeCell ref="J14:J15"/>
    <mergeCell ref="K14:K15"/>
    <mergeCell ref="H13:H15"/>
    <mergeCell ref="D13:E13"/>
    <mergeCell ref="F13:G13"/>
    <mergeCell ref="A1:C5"/>
    <mergeCell ref="B119:D119"/>
    <mergeCell ref="F127:H127"/>
    <mergeCell ref="I118:L118"/>
    <mergeCell ref="I13:I15"/>
    <mergeCell ref="J13:K13"/>
    <mergeCell ref="L13:L15"/>
    <mergeCell ref="A111:C111"/>
    <mergeCell ref="H111:L111"/>
    <mergeCell ref="B118:E118"/>
    <mergeCell ref="A13:A15"/>
    <mergeCell ref="B13:B15"/>
    <mergeCell ref="C13:C15"/>
    <mergeCell ref="A9:M10"/>
    <mergeCell ref="A11:E11"/>
    <mergeCell ref="F11:M11"/>
  </mergeCells>
  <printOptions horizontalCentered="1"/>
  <pageMargins left="0.78740157480314965" right="0.78740157480314965" top="0.98425196850393704" bottom="0.74803149606299213" header="0.19685039370078741" footer="0.19685039370078741"/>
  <pageSetup paperSize="9" scale="51" fitToHeight="10" orientation="landscape" r:id="rId1"/>
  <headerFooter scaleWithDoc="0" alignWithMargins="0"/>
  <rowBreaks count="1" manualBreakCount="1">
    <brk id="1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</sheetPr>
  <dimension ref="A1:W42"/>
  <sheetViews>
    <sheetView showZeros="0" view="pageBreakPreview" topLeftCell="A3" zoomScale="90" zoomScaleNormal="70" zoomScaleSheetLayoutView="90" workbookViewId="0">
      <pane xSplit="1" topLeftCell="B1" activePane="topRight" state="frozen"/>
      <selection pane="topRight" activeCell="E17" sqref="E17"/>
    </sheetView>
  </sheetViews>
  <sheetFormatPr defaultRowHeight="15.75" x14ac:dyDescent="0.25"/>
  <cols>
    <col min="1" max="1" width="67.140625" style="43" bestFit="1" customWidth="1"/>
    <col min="2" max="2" width="21.42578125" style="43" bestFit="1" customWidth="1"/>
    <col min="3" max="3" width="10.85546875" style="44" bestFit="1" customWidth="1"/>
    <col min="4" max="4" width="21.85546875" style="43" bestFit="1" customWidth="1"/>
    <col min="5" max="5" width="10.85546875" style="44" bestFit="1" customWidth="1"/>
    <col min="6" max="6" width="21.5703125" style="43" customWidth="1"/>
    <col min="7" max="7" width="9.85546875" style="44" customWidth="1"/>
    <col min="8" max="8" width="21.5703125" style="43" customWidth="1"/>
    <col min="9" max="9" width="14.7109375" style="44" bestFit="1" customWidth="1"/>
    <col min="10" max="10" width="21.5703125" style="44" customWidth="1"/>
    <col min="11" max="11" width="10.85546875" style="44" customWidth="1"/>
    <col min="12" max="12" width="25" style="43" bestFit="1" customWidth="1"/>
    <col min="13" max="13" width="10.85546875" style="59" bestFit="1" customWidth="1"/>
    <col min="14" max="14" width="21.28515625" style="59" bestFit="1" customWidth="1"/>
    <col min="15" max="15" width="11.42578125" style="43" bestFit="1" customWidth="1"/>
    <col min="16" max="16" width="21.140625" style="43" bestFit="1" customWidth="1"/>
    <col min="17" max="17" width="9.7109375" style="59" bestFit="1" customWidth="1"/>
    <col min="18" max="18" width="22" style="43" bestFit="1" customWidth="1"/>
    <col min="19" max="19" width="9.140625" style="43"/>
    <col min="20" max="20" width="24.140625" style="43" bestFit="1" customWidth="1"/>
    <col min="21" max="21" width="14.140625" style="43" bestFit="1" customWidth="1"/>
    <col min="22" max="22" width="2.140625" style="43" customWidth="1"/>
    <col min="23" max="23" width="14.85546875" style="43" bestFit="1" customWidth="1"/>
    <col min="24" max="24" width="13.140625" style="43" bestFit="1" customWidth="1"/>
    <col min="25" max="16384" width="9.140625" style="43"/>
  </cols>
  <sheetData>
    <row r="1" spans="1:23" s="45" customFormat="1" x14ac:dyDescent="0.25">
      <c r="A1" s="43"/>
      <c r="B1" s="43"/>
      <c r="C1" s="44"/>
      <c r="E1" s="46"/>
      <c r="G1" s="46"/>
      <c r="I1" s="46"/>
      <c r="J1" s="46"/>
      <c r="K1" s="46"/>
      <c r="L1" s="47"/>
      <c r="M1" s="47"/>
      <c r="N1" s="47"/>
      <c r="O1" s="47"/>
      <c r="P1" s="47"/>
      <c r="Q1" s="47"/>
      <c r="R1" s="47"/>
      <c r="V1" s="48"/>
      <c r="W1" s="48"/>
    </row>
    <row r="2" spans="1:23" s="45" customFormat="1" x14ac:dyDescent="0.25">
      <c r="A2" s="136" t="s">
        <v>25</v>
      </c>
      <c r="B2" s="136"/>
      <c r="C2" s="136"/>
      <c r="E2" s="46"/>
      <c r="G2" s="46"/>
      <c r="I2" s="46"/>
      <c r="J2" s="46"/>
      <c r="K2" s="46"/>
      <c r="L2" s="47"/>
      <c r="M2" s="47"/>
      <c r="N2" s="47"/>
      <c r="O2" s="47"/>
      <c r="P2" s="47"/>
      <c r="Q2" s="47"/>
      <c r="R2" s="47"/>
      <c r="V2" s="48"/>
      <c r="W2" s="48"/>
    </row>
    <row r="3" spans="1:23" s="45" customFormat="1" x14ac:dyDescent="0.25">
      <c r="A3" s="136"/>
      <c r="B3" s="136"/>
      <c r="C3" s="136"/>
      <c r="E3" s="46"/>
      <c r="G3" s="46"/>
      <c r="I3" s="46"/>
      <c r="J3" s="46"/>
      <c r="K3" s="46"/>
      <c r="L3" s="47"/>
      <c r="M3" s="47"/>
      <c r="N3" s="47"/>
      <c r="O3" s="47"/>
      <c r="P3" s="47"/>
      <c r="Q3" s="47"/>
      <c r="R3" s="47"/>
      <c r="V3" s="48"/>
      <c r="W3" s="48"/>
    </row>
    <row r="4" spans="1:23" s="45" customFormat="1" x14ac:dyDescent="0.25">
      <c r="A4" s="136"/>
      <c r="B4" s="136"/>
      <c r="C4" s="136"/>
      <c r="E4" s="46"/>
      <c r="G4" s="46"/>
      <c r="I4" s="46"/>
      <c r="J4" s="46"/>
      <c r="K4" s="46"/>
      <c r="L4" s="47"/>
      <c r="M4" s="47"/>
      <c r="N4" s="47"/>
      <c r="O4" s="47"/>
      <c r="P4" s="47"/>
      <c r="Q4" s="47"/>
      <c r="R4" s="47"/>
      <c r="V4" s="48"/>
      <c r="W4" s="48"/>
    </row>
    <row r="5" spans="1:23" s="45" customFormat="1" x14ac:dyDescent="0.25">
      <c r="A5" s="136"/>
      <c r="B5" s="136"/>
      <c r="C5" s="136"/>
      <c r="E5" s="46"/>
      <c r="G5" s="46"/>
      <c r="I5" s="46"/>
      <c r="J5" s="46"/>
      <c r="K5" s="46"/>
      <c r="L5" s="47"/>
      <c r="M5" s="47"/>
      <c r="N5" s="47"/>
      <c r="O5" s="47"/>
      <c r="P5" s="47"/>
      <c r="Q5" s="47"/>
      <c r="R5" s="47"/>
      <c r="V5" s="48"/>
      <c r="W5" s="48"/>
    </row>
    <row r="6" spans="1:23" s="45" customFormat="1" x14ac:dyDescent="0.25">
      <c r="A6" s="136"/>
      <c r="B6" s="136"/>
      <c r="C6" s="136"/>
      <c r="E6" s="46"/>
      <c r="G6" s="46"/>
      <c r="I6" s="46"/>
      <c r="J6" s="46"/>
      <c r="K6" s="46"/>
      <c r="L6" s="47"/>
      <c r="M6" s="47"/>
      <c r="N6" s="47"/>
      <c r="O6" s="47"/>
      <c r="P6" s="47"/>
      <c r="Q6" s="47"/>
      <c r="R6" s="47"/>
      <c r="V6" s="48"/>
      <c r="W6" s="48"/>
    </row>
    <row r="7" spans="1:23" s="45" customFormat="1" x14ac:dyDescent="0.25">
      <c r="A7" s="35" t="s">
        <v>26</v>
      </c>
      <c r="B7" s="36"/>
      <c r="C7" s="37"/>
      <c r="E7" s="46"/>
      <c r="G7" s="46"/>
      <c r="I7" s="46"/>
      <c r="J7" s="46"/>
      <c r="K7" s="46"/>
      <c r="L7" s="47"/>
      <c r="M7" s="47"/>
      <c r="N7" s="47"/>
      <c r="O7" s="47"/>
      <c r="P7" s="47"/>
      <c r="Q7" s="47"/>
      <c r="R7" s="47"/>
      <c r="V7" s="48"/>
      <c r="W7" s="48"/>
    </row>
    <row r="8" spans="1:23" s="45" customFormat="1" x14ac:dyDescent="0.25">
      <c r="A8" s="35" t="s">
        <v>26</v>
      </c>
      <c r="B8" s="36"/>
      <c r="C8" s="37"/>
      <c r="E8" s="46"/>
      <c r="G8" s="46"/>
      <c r="I8" s="46"/>
      <c r="J8" s="46"/>
      <c r="K8" s="46"/>
      <c r="L8" s="47"/>
      <c r="M8" s="47"/>
      <c r="N8" s="47"/>
      <c r="O8" s="47"/>
      <c r="P8" s="47"/>
      <c r="Q8" s="47"/>
      <c r="R8" s="47"/>
      <c r="V8" s="48"/>
      <c r="W8" s="48"/>
    </row>
    <row r="9" spans="1:23" s="45" customFormat="1" x14ac:dyDescent="0.25">
      <c r="C9" s="46"/>
      <c r="E9" s="46"/>
      <c r="G9" s="46"/>
      <c r="I9" s="46"/>
      <c r="J9" s="46"/>
      <c r="K9" s="46"/>
      <c r="L9" s="47"/>
      <c r="M9" s="47"/>
      <c r="N9" s="47"/>
      <c r="O9" s="47"/>
      <c r="P9" s="47"/>
      <c r="Q9" s="47"/>
      <c r="R9" s="47"/>
      <c r="V9" s="48"/>
      <c r="W9" s="48"/>
    </row>
    <row r="10" spans="1:23" s="45" customFormat="1" x14ac:dyDescent="0.25">
      <c r="A10" s="180" t="s">
        <v>137</v>
      </c>
      <c r="B10" s="181"/>
      <c r="C10" s="182"/>
      <c r="D10" s="49" t="s">
        <v>136</v>
      </c>
      <c r="E10" s="50"/>
      <c r="F10" s="50"/>
      <c r="G10" s="51"/>
      <c r="H10" s="52"/>
      <c r="I10" s="52"/>
      <c r="J10" s="52"/>
      <c r="K10" s="52"/>
      <c r="L10" s="52"/>
      <c r="M10" s="52"/>
      <c r="N10" s="53"/>
      <c r="O10" s="53"/>
      <c r="P10" s="53"/>
      <c r="Q10" s="53"/>
      <c r="R10" s="53"/>
      <c r="S10" s="53"/>
    </row>
    <row r="11" spans="1:23" s="45" customFormat="1" x14ac:dyDescent="0.25">
      <c r="A11" s="183" t="s">
        <v>138</v>
      </c>
      <c r="B11" s="184"/>
      <c r="C11" s="185"/>
      <c r="D11" s="54" t="s">
        <v>135</v>
      </c>
      <c r="E11" s="50"/>
      <c r="F11" s="50"/>
      <c r="G11" s="51"/>
      <c r="H11" s="52"/>
      <c r="I11" s="52"/>
      <c r="J11" s="52"/>
      <c r="K11" s="52"/>
      <c r="L11" s="52"/>
      <c r="M11" s="52"/>
      <c r="N11" s="53"/>
      <c r="O11" s="53"/>
      <c r="P11" s="55"/>
      <c r="Q11" s="56"/>
      <c r="R11" s="57"/>
      <c r="S11" s="31"/>
    </row>
    <row r="12" spans="1:23" ht="8.25" customHeight="1" x14ac:dyDescent="0.25">
      <c r="M12" s="58"/>
      <c r="Q12" s="43"/>
      <c r="V12" s="59"/>
      <c r="W12" s="59"/>
    </row>
    <row r="13" spans="1:23" x14ac:dyDescent="0.25">
      <c r="A13" s="169" t="s">
        <v>17</v>
      </c>
      <c r="B13" s="170"/>
      <c r="C13" s="171"/>
      <c r="D13" s="186" t="s">
        <v>22</v>
      </c>
      <c r="E13" s="187"/>
      <c r="F13" s="188" t="s">
        <v>18</v>
      </c>
      <c r="G13" s="188"/>
      <c r="I13" s="43"/>
      <c r="J13" s="43"/>
      <c r="K13" s="43"/>
      <c r="M13" s="43"/>
      <c r="N13" s="43"/>
      <c r="Q13" s="43"/>
    </row>
    <row r="14" spans="1:23" x14ac:dyDescent="0.25">
      <c r="A14" s="172"/>
      <c r="B14" s="173"/>
      <c r="C14" s="174"/>
      <c r="D14" s="60" t="s">
        <v>19</v>
      </c>
      <c r="E14" s="61" t="s">
        <v>8</v>
      </c>
      <c r="F14" s="60" t="s">
        <v>19</v>
      </c>
      <c r="G14" s="60" t="s">
        <v>8</v>
      </c>
      <c r="I14" s="43"/>
      <c r="J14" s="43"/>
      <c r="K14" s="43"/>
      <c r="M14" s="43"/>
      <c r="N14" s="43"/>
      <c r="Q14" s="43"/>
    </row>
    <row r="15" spans="1:23" ht="25.5" customHeight="1" x14ac:dyDescent="0.25">
      <c r="A15" s="175" t="s">
        <v>133</v>
      </c>
      <c r="B15" s="176"/>
      <c r="C15" s="177"/>
      <c r="D15" s="33" t="e">
        <f t="shared" ref="D15:D18" si="0">E15*$F15</f>
        <v>#VALUE!</v>
      </c>
      <c r="E15" s="42" t="s">
        <v>134</v>
      </c>
      <c r="F15" s="62" t="e">
        <f>Orçamento!M16</f>
        <v>#VALUE!</v>
      </c>
      <c r="G15" s="38" t="str">
        <f>E15</f>
        <v>xx</v>
      </c>
      <c r="I15" s="43"/>
      <c r="J15" s="43"/>
      <c r="K15" s="43"/>
      <c r="M15" s="43"/>
      <c r="N15" s="43"/>
      <c r="Q15" s="63" t="e">
        <f>B15+D15</f>
        <v>#VALUE!</v>
      </c>
      <c r="R15" s="63" t="e">
        <f>F15-Q15</f>
        <v>#VALUE!</v>
      </c>
    </row>
    <row r="16" spans="1:23" ht="25.5" customHeight="1" x14ac:dyDescent="0.25">
      <c r="A16" s="175" t="s">
        <v>38</v>
      </c>
      <c r="B16" s="176"/>
      <c r="C16" s="177"/>
      <c r="D16" s="33" t="e">
        <f t="shared" si="0"/>
        <v>#VALUE!</v>
      </c>
      <c r="E16" s="42" t="s">
        <v>134</v>
      </c>
      <c r="F16" s="62" t="e">
        <f>Orçamento!M21</f>
        <v>#VALUE!</v>
      </c>
      <c r="G16" s="38" t="str">
        <f>E16</f>
        <v>xx</v>
      </c>
      <c r="I16" s="43"/>
      <c r="J16" s="43"/>
      <c r="K16" s="43"/>
      <c r="M16" s="43"/>
      <c r="N16" s="43"/>
      <c r="Q16" s="63"/>
      <c r="R16" s="63"/>
    </row>
    <row r="17" spans="1:18" ht="25.5" customHeight="1" x14ac:dyDescent="0.25">
      <c r="A17" s="175" t="s">
        <v>76</v>
      </c>
      <c r="B17" s="176"/>
      <c r="C17" s="177"/>
      <c r="D17" s="33" t="e">
        <f t="shared" si="0"/>
        <v>#VALUE!</v>
      </c>
      <c r="E17" s="42" t="s">
        <v>134</v>
      </c>
      <c r="F17" s="62" t="e">
        <f>Orçamento!M58</f>
        <v>#VALUE!</v>
      </c>
      <c r="G17" s="38" t="str">
        <f>E17</f>
        <v>xx</v>
      </c>
      <c r="I17" s="43"/>
      <c r="J17" s="43"/>
      <c r="K17" s="43"/>
      <c r="M17" s="43"/>
      <c r="N17" s="43"/>
      <c r="Q17" s="63"/>
      <c r="R17" s="63"/>
    </row>
    <row r="18" spans="1:18" ht="25.5" customHeight="1" x14ac:dyDescent="0.25">
      <c r="A18" s="175" t="s">
        <v>126</v>
      </c>
      <c r="B18" s="176"/>
      <c r="C18" s="177"/>
      <c r="D18" s="33" t="e">
        <f t="shared" si="0"/>
        <v>#VALUE!</v>
      </c>
      <c r="E18" s="42" t="s">
        <v>134</v>
      </c>
      <c r="F18" s="62" t="e">
        <f>Orçamento!M108</f>
        <v>#VALUE!</v>
      </c>
      <c r="G18" s="38" t="str">
        <f>E18</f>
        <v>xx</v>
      </c>
      <c r="I18" s="43"/>
      <c r="J18" s="43"/>
      <c r="K18" s="43"/>
      <c r="M18" s="43"/>
      <c r="N18" s="43"/>
      <c r="Q18" s="63"/>
      <c r="R18" s="63"/>
    </row>
    <row r="19" spans="1:18" ht="25.5" customHeight="1" x14ac:dyDescent="0.25">
      <c r="A19" s="166" t="s">
        <v>20</v>
      </c>
      <c r="B19" s="167"/>
      <c r="C19" s="168"/>
      <c r="D19" s="32" t="e">
        <f>SUM(D15:D18)</f>
        <v>#VALUE!</v>
      </c>
      <c r="E19" s="38" t="e">
        <f>D19/$F$19</f>
        <v>#VALUE!</v>
      </c>
      <c r="F19" s="62" t="e">
        <f>D19</f>
        <v>#VALUE!</v>
      </c>
      <c r="G19" s="38" t="e">
        <f>E19</f>
        <v>#VALUE!</v>
      </c>
      <c r="I19" s="43"/>
      <c r="J19" s="43"/>
      <c r="K19" s="43"/>
      <c r="M19" s="43"/>
      <c r="N19" s="43"/>
      <c r="Q19" s="43"/>
    </row>
    <row r="20" spans="1:18" ht="25.5" customHeight="1" x14ac:dyDescent="0.25">
      <c r="A20" s="166" t="s">
        <v>21</v>
      </c>
      <c r="B20" s="167"/>
      <c r="C20" s="168"/>
      <c r="D20" s="33" t="e">
        <f>D19</f>
        <v>#VALUE!</v>
      </c>
      <c r="E20" s="39" t="e">
        <f>E19</f>
        <v>#VALUE!</v>
      </c>
      <c r="F20" s="64" t="e">
        <f>SUM(F15:F18)</f>
        <v>#VALUE!</v>
      </c>
      <c r="G20" s="34"/>
      <c r="H20" s="65"/>
      <c r="I20" s="65"/>
      <c r="J20" s="43"/>
      <c r="K20" s="43"/>
      <c r="M20" s="43"/>
      <c r="N20" s="43"/>
      <c r="Q20" s="43"/>
    </row>
    <row r="21" spans="1:18" ht="15" customHeight="1" x14ac:dyDescent="0.25">
      <c r="A21" s="44"/>
      <c r="E21" s="43"/>
      <c r="F21" s="66"/>
      <c r="G21" s="43"/>
      <c r="I21" s="67"/>
      <c r="J21" s="67"/>
      <c r="K21" s="67"/>
      <c r="L21" s="59"/>
      <c r="M21" s="43"/>
      <c r="N21" s="43"/>
      <c r="O21" s="59"/>
      <c r="Q21" s="43"/>
    </row>
    <row r="22" spans="1:18" ht="15" customHeight="1" x14ac:dyDescent="0.25">
      <c r="A22" s="44"/>
      <c r="E22" s="43"/>
      <c r="F22" s="179"/>
      <c r="G22" s="179"/>
      <c r="I22" s="67"/>
      <c r="J22" s="67"/>
      <c r="K22" s="67"/>
      <c r="L22" s="59"/>
      <c r="M22" s="43"/>
      <c r="N22" s="43"/>
      <c r="O22" s="59"/>
      <c r="Q22" s="43"/>
    </row>
    <row r="23" spans="1:18" ht="15" customHeight="1" x14ac:dyDescent="0.25">
      <c r="A23" s="44"/>
      <c r="E23" s="40" t="s">
        <v>27</v>
      </c>
      <c r="F23" s="67"/>
      <c r="G23" s="43"/>
      <c r="I23" s="67"/>
      <c r="J23" s="67"/>
      <c r="K23" s="67"/>
      <c r="L23" s="59"/>
      <c r="M23" s="43"/>
      <c r="N23" s="43"/>
      <c r="O23" s="59"/>
      <c r="Q23" s="43"/>
    </row>
    <row r="24" spans="1:18" ht="15" customHeight="1" x14ac:dyDescent="0.25">
      <c r="A24" s="44"/>
      <c r="E24" s="68"/>
      <c r="F24" s="67"/>
      <c r="G24" s="43"/>
      <c r="I24" s="67"/>
      <c r="J24" s="67"/>
      <c r="K24" s="67"/>
      <c r="L24" s="59"/>
      <c r="M24" s="43"/>
      <c r="N24" s="43"/>
      <c r="O24" s="59"/>
      <c r="Q24" s="43"/>
    </row>
    <row r="25" spans="1:18" ht="15" customHeight="1" x14ac:dyDescent="0.25">
      <c r="A25" s="44"/>
      <c r="E25" s="68"/>
      <c r="F25" s="67"/>
      <c r="G25" s="43"/>
      <c r="I25" s="67"/>
      <c r="J25" s="67"/>
      <c r="K25" s="67"/>
      <c r="L25" s="59"/>
      <c r="M25" s="43"/>
      <c r="N25" s="43"/>
      <c r="O25" s="59"/>
      <c r="Q25" s="43"/>
    </row>
    <row r="26" spans="1:18" ht="15" customHeight="1" x14ac:dyDescent="0.25">
      <c r="E26" s="41" t="s">
        <v>28</v>
      </c>
      <c r="F26" s="67"/>
      <c r="G26" s="43"/>
      <c r="I26" s="67"/>
      <c r="J26" s="67"/>
      <c r="K26" s="67"/>
      <c r="L26" s="59"/>
      <c r="M26" s="43"/>
      <c r="N26" s="43"/>
      <c r="O26" s="59"/>
      <c r="Q26" s="43"/>
    </row>
    <row r="27" spans="1:18" ht="15" customHeight="1" x14ac:dyDescent="0.25">
      <c r="A27" s="69"/>
      <c r="B27" s="59"/>
      <c r="C27" s="70"/>
      <c r="D27" s="70"/>
      <c r="E27" s="40" t="s">
        <v>29</v>
      </c>
      <c r="F27" s="70"/>
      <c r="G27" s="71"/>
      <c r="H27" s="67"/>
      <c r="I27" s="67"/>
      <c r="J27" s="67"/>
      <c r="K27" s="67"/>
      <c r="L27" s="59"/>
      <c r="M27" s="43"/>
      <c r="N27" s="43"/>
      <c r="O27" s="59"/>
      <c r="Q27" s="43"/>
    </row>
    <row r="28" spans="1:18" ht="15" customHeight="1" x14ac:dyDescent="0.25">
      <c r="A28" s="59"/>
      <c r="B28" s="59"/>
      <c r="C28" s="72"/>
      <c r="D28" s="72"/>
      <c r="E28" s="40" t="s">
        <v>30</v>
      </c>
      <c r="F28" s="72"/>
      <c r="G28" s="73"/>
      <c r="H28" s="67"/>
      <c r="I28" s="67"/>
      <c r="J28" s="67"/>
      <c r="K28" s="67"/>
      <c r="M28" s="43"/>
      <c r="N28" s="43"/>
      <c r="O28" s="59"/>
      <c r="Q28" s="43"/>
    </row>
    <row r="29" spans="1:18" ht="15" customHeight="1" x14ac:dyDescent="0.25">
      <c r="A29" s="59"/>
      <c r="B29" s="69"/>
      <c r="C29" s="72"/>
      <c r="D29" s="72"/>
      <c r="E29" s="59"/>
      <c r="F29" s="72"/>
      <c r="G29" s="73"/>
      <c r="I29" s="67"/>
      <c r="J29" s="67"/>
      <c r="K29" s="67"/>
      <c r="M29" s="43"/>
      <c r="N29" s="43"/>
      <c r="O29" s="59"/>
      <c r="Q29" s="43"/>
    </row>
    <row r="30" spans="1:18" ht="15" customHeight="1" x14ac:dyDescent="0.25">
      <c r="B30" s="59"/>
      <c r="C30" s="43"/>
      <c r="D30" s="59"/>
      <c r="E30" s="43"/>
      <c r="F30" s="69"/>
      <c r="G30" s="69"/>
      <c r="I30" s="74"/>
      <c r="J30" s="74"/>
      <c r="K30" s="69"/>
      <c r="M30" s="43"/>
      <c r="N30" s="43"/>
      <c r="O30" s="59"/>
      <c r="Q30" s="43"/>
    </row>
    <row r="31" spans="1:18" ht="15" customHeight="1" x14ac:dyDescent="0.25">
      <c r="B31" s="59"/>
      <c r="C31" s="43"/>
      <c r="D31" s="59"/>
      <c r="E31" s="43"/>
      <c r="G31" s="43"/>
      <c r="I31" s="43"/>
      <c r="J31" s="43"/>
      <c r="K31" s="59"/>
      <c r="M31" s="43"/>
      <c r="N31" s="43"/>
      <c r="Q31" s="43"/>
    </row>
    <row r="32" spans="1:18" ht="15" customHeight="1" x14ac:dyDescent="0.25">
      <c r="D32" s="59"/>
      <c r="E32" s="43"/>
      <c r="G32" s="43"/>
      <c r="H32" s="44"/>
      <c r="I32" s="43"/>
      <c r="J32" s="43"/>
      <c r="K32" s="59"/>
      <c r="M32" s="43"/>
      <c r="N32" s="43"/>
      <c r="Q32" s="69"/>
    </row>
    <row r="33" spans="1:22" ht="15" customHeight="1" x14ac:dyDescent="0.25">
      <c r="A33" s="75"/>
      <c r="E33" s="43"/>
      <c r="G33" s="43"/>
      <c r="H33" s="71"/>
      <c r="I33" s="71"/>
      <c r="M33" s="43"/>
      <c r="N33" s="43"/>
    </row>
    <row r="34" spans="1:22" ht="15" customHeight="1" x14ac:dyDescent="0.25">
      <c r="A34" s="48"/>
      <c r="B34" s="59"/>
      <c r="C34" s="59"/>
      <c r="D34" s="59"/>
      <c r="E34" s="43"/>
      <c r="G34" s="43"/>
      <c r="H34" s="73"/>
      <c r="I34" s="73"/>
      <c r="L34" s="44"/>
      <c r="M34" s="44"/>
      <c r="N34" s="43"/>
      <c r="P34" s="76"/>
      <c r="Q34" s="43"/>
      <c r="S34" s="59"/>
    </row>
    <row r="35" spans="1:22" ht="15" customHeight="1" x14ac:dyDescent="0.25">
      <c r="A35" s="178"/>
      <c r="B35" s="178"/>
      <c r="C35" s="178"/>
      <c r="D35" s="178"/>
      <c r="E35" s="178"/>
      <c r="F35" s="178"/>
      <c r="G35" s="178"/>
      <c r="H35" s="73"/>
      <c r="I35" s="73"/>
      <c r="J35" s="67"/>
      <c r="K35" s="67"/>
      <c r="L35" s="67"/>
      <c r="M35" s="67"/>
      <c r="N35" s="43"/>
      <c r="P35" s="76"/>
      <c r="Q35" s="43"/>
      <c r="S35" s="59"/>
      <c r="T35" s="59"/>
      <c r="U35" s="59"/>
    </row>
    <row r="36" spans="1:22" ht="15" customHeight="1" x14ac:dyDescent="0.25">
      <c r="A36" s="178"/>
      <c r="B36" s="178"/>
      <c r="C36" s="178"/>
      <c r="D36" s="178"/>
      <c r="E36" s="178"/>
      <c r="F36" s="178"/>
      <c r="G36" s="178"/>
      <c r="I36" s="69"/>
      <c r="J36" s="43"/>
      <c r="K36" s="43"/>
      <c r="M36" s="69"/>
      <c r="N36" s="43"/>
      <c r="P36" s="76"/>
      <c r="Q36" s="43"/>
      <c r="S36" s="59"/>
      <c r="T36" s="59"/>
      <c r="U36" s="59"/>
    </row>
    <row r="37" spans="1:22" ht="15" customHeight="1" x14ac:dyDescent="0.25">
      <c r="A37" s="178"/>
      <c r="B37" s="178"/>
      <c r="C37" s="178"/>
      <c r="D37" s="178"/>
      <c r="E37" s="178"/>
      <c r="F37" s="178"/>
      <c r="G37" s="178"/>
      <c r="I37" s="59"/>
      <c r="J37" s="43"/>
      <c r="K37" s="43"/>
      <c r="N37" s="43"/>
      <c r="Q37" s="43"/>
      <c r="T37" s="76"/>
    </row>
    <row r="38" spans="1:22" x14ac:dyDescent="0.25">
      <c r="A38" s="178"/>
      <c r="B38" s="178"/>
      <c r="C38" s="178"/>
      <c r="D38" s="178"/>
      <c r="E38" s="178"/>
      <c r="F38" s="178"/>
      <c r="G38" s="178"/>
      <c r="I38" s="59"/>
      <c r="J38" s="43"/>
      <c r="K38" s="43"/>
      <c r="N38" s="43"/>
      <c r="Q38" s="43"/>
    </row>
    <row r="39" spans="1:22" x14ac:dyDescent="0.25">
      <c r="G39" s="43"/>
      <c r="M39" s="43"/>
      <c r="N39" s="43"/>
      <c r="Q39" s="69"/>
      <c r="S39" s="69"/>
    </row>
    <row r="40" spans="1:22" x14ac:dyDescent="0.25">
      <c r="D40" s="59"/>
      <c r="E40" s="59"/>
      <c r="G40" s="43"/>
      <c r="I40" s="59"/>
      <c r="J40" s="59"/>
      <c r="K40" s="59"/>
      <c r="M40" s="43"/>
      <c r="N40" s="43"/>
      <c r="S40" s="59"/>
      <c r="T40" s="189"/>
      <c r="U40" s="189"/>
      <c r="V40" s="189"/>
    </row>
    <row r="41" spans="1:22" x14ac:dyDescent="0.25">
      <c r="D41" s="178"/>
      <c r="E41" s="178"/>
      <c r="F41" s="178"/>
      <c r="G41" s="178"/>
      <c r="H41" s="178"/>
      <c r="I41" s="178"/>
      <c r="J41" s="59"/>
      <c r="K41" s="59"/>
      <c r="M41" s="43"/>
      <c r="N41" s="43"/>
      <c r="R41" s="74"/>
      <c r="S41" s="59"/>
      <c r="T41" s="178"/>
      <c r="U41" s="178"/>
      <c r="V41" s="178"/>
    </row>
    <row r="42" spans="1:22" x14ac:dyDescent="0.25">
      <c r="E42" s="43"/>
      <c r="G42" s="43"/>
      <c r="I42" s="43"/>
      <c r="J42" s="43"/>
      <c r="K42" s="43"/>
      <c r="M42" s="43"/>
      <c r="N42" s="43"/>
      <c r="Q42" s="43"/>
      <c r="T42" s="178"/>
      <c r="U42" s="178"/>
      <c r="V42" s="178"/>
    </row>
  </sheetData>
  <sheetProtection algorithmName="SHA-512" hashValue="mx2SlQ5bDA6+c84g3xh9w42+9C9XJHN4FVZ4TrOmhHb5/ZXFPRZ7hM0DGU9w+I9RkQNdSeNJYmNi1aPmTWncXw==" saltValue="0T1Yd0oM5AcWygFcuiYKlg==" spinCount="100000" sheet="1" objects="1" scenarios="1"/>
  <mergeCells count="21">
    <mergeCell ref="A2:C6"/>
    <mergeCell ref="A38:G38"/>
    <mergeCell ref="F22:G22"/>
    <mergeCell ref="T42:V42"/>
    <mergeCell ref="A10:C10"/>
    <mergeCell ref="A11:C11"/>
    <mergeCell ref="D13:E13"/>
    <mergeCell ref="F13:G13"/>
    <mergeCell ref="T40:V40"/>
    <mergeCell ref="D41:I41"/>
    <mergeCell ref="T41:V41"/>
    <mergeCell ref="A35:G35"/>
    <mergeCell ref="A36:G36"/>
    <mergeCell ref="A37:G37"/>
    <mergeCell ref="A19:C19"/>
    <mergeCell ref="A20:C20"/>
    <mergeCell ref="A13:C14"/>
    <mergeCell ref="A15:C15"/>
    <mergeCell ref="A16:C16"/>
    <mergeCell ref="A17:C17"/>
    <mergeCell ref="A18:C18"/>
  </mergeCells>
  <printOptions horizontalCentered="1"/>
  <pageMargins left="0.39370078740157483" right="0.59055118110236227" top="1.2204724409448819" bottom="0.39370078740157483" header="0.31496062992125984" footer="0.31496062992125984"/>
  <pageSetup paperSize="32767" scale="80" fitToHeight="10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Orçamento</vt:lpstr>
      <vt:lpstr>Cronograma</vt:lpstr>
      <vt:lpstr>Cronograma!Area_de_impressao</vt:lpstr>
      <vt:lpstr>Orçamento!Area_de_impressao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Silvia Elena Koth Sedrez</cp:lastModifiedBy>
  <cp:lastPrinted>2021-10-24T02:17:53Z</cp:lastPrinted>
  <dcterms:created xsi:type="dcterms:W3CDTF">2011-11-25T11:08:52Z</dcterms:created>
  <dcterms:modified xsi:type="dcterms:W3CDTF">2022-12-11T15:27:00Z</dcterms:modified>
</cp:coreProperties>
</file>