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DPO\CAMPUS NOVO HAMBURGO\OBRAS\CNH 002 - 18 - Reforma Quadra\2. CD\"/>
    </mc:Choice>
  </mc:AlternateContent>
  <bookViews>
    <workbookView xWindow="0" yWindow="0" windowWidth="28800" windowHeight="12330"/>
  </bookViews>
  <sheets>
    <sheet name="Orçamento empresa" sheetId="10" r:id="rId1"/>
    <sheet name="Cronograma empresa" sheetId="1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3" i="10" l="1"/>
  <c r="H73" i="10"/>
  <c r="G73" i="10"/>
  <c r="I73" i="10" s="1"/>
  <c r="E73" i="10"/>
  <c r="J73" i="10" l="1"/>
  <c r="L73" i="10" s="1"/>
  <c r="K123" i="10" l="1"/>
  <c r="K21" i="10"/>
  <c r="K24" i="10"/>
  <c r="K26" i="10"/>
  <c r="K28" i="10"/>
  <c r="K32" i="10"/>
  <c r="K35" i="10"/>
  <c r="K38" i="10"/>
  <c r="K39" i="10"/>
  <c r="K41" i="10"/>
  <c r="K45" i="10"/>
  <c r="K47" i="10"/>
  <c r="K50" i="10"/>
  <c r="K51" i="10"/>
  <c r="K55" i="10"/>
  <c r="K57" i="10"/>
  <c r="K59" i="10"/>
  <c r="K60" i="10"/>
  <c r="K62" i="10"/>
  <c r="K63" i="10"/>
  <c r="K64" i="10"/>
  <c r="K67" i="10"/>
  <c r="K68" i="10"/>
  <c r="K70" i="10"/>
  <c r="K71" i="10"/>
  <c r="K74" i="10"/>
  <c r="K75" i="10"/>
  <c r="K76" i="10"/>
  <c r="K78" i="10"/>
  <c r="K79" i="10"/>
  <c r="K65" i="10"/>
  <c r="K82" i="10"/>
  <c r="K84" i="10"/>
  <c r="K86" i="10"/>
  <c r="K87" i="10"/>
  <c r="K88" i="10"/>
  <c r="K92" i="10"/>
  <c r="K94" i="10"/>
  <c r="K97" i="10"/>
  <c r="K100" i="10"/>
  <c r="K102" i="10"/>
  <c r="K104" i="10"/>
  <c r="K107" i="10"/>
  <c r="K110" i="10"/>
  <c r="K114" i="10"/>
  <c r="K117" i="10"/>
  <c r="K119" i="10"/>
  <c r="K121" i="10"/>
  <c r="K19" i="10"/>
  <c r="H19" i="10"/>
  <c r="H21" i="10"/>
  <c r="G21" i="10" l="1"/>
  <c r="G24" i="10"/>
  <c r="G26" i="10"/>
  <c r="G28" i="10"/>
  <c r="G32" i="10"/>
  <c r="G35" i="10"/>
  <c r="G38" i="10"/>
  <c r="G39" i="10"/>
  <c r="G41" i="10"/>
  <c r="G45" i="10"/>
  <c r="G47" i="10"/>
  <c r="G50" i="10"/>
  <c r="G51" i="10"/>
  <c r="G55" i="10"/>
  <c r="G57" i="10"/>
  <c r="G58" i="10"/>
  <c r="G59" i="10"/>
  <c r="G60" i="10"/>
  <c r="G62" i="10"/>
  <c r="G63" i="10"/>
  <c r="G64" i="10"/>
  <c r="G67" i="10"/>
  <c r="G68" i="10"/>
  <c r="G70" i="10"/>
  <c r="G71" i="10"/>
  <c r="G74" i="10"/>
  <c r="G75" i="10"/>
  <c r="G76" i="10"/>
  <c r="G78" i="10"/>
  <c r="G79" i="10"/>
  <c r="G65" i="10"/>
  <c r="G82" i="10"/>
  <c r="G84" i="10"/>
  <c r="G86" i="10"/>
  <c r="G87" i="10"/>
  <c r="G88" i="10"/>
  <c r="G92" i="10"/>
  <c r="G94" i="10"/>
  <c r="G97" i="10"/>
  <c r="G100" i="10"/>
  <c r="G102" i="10"/>
  <c r="G104" i="10"/>
  <c r="G107" i="10"/>
  <c r="G110" i="10"/>
  <c r="G114" i="10"/>
  <c r="G117" i="10"/>
  <c r="G119" i="10"/>
  <c r="G121" i="10"/>
  <c r="G123" i="10"/>
  <c r="G19" i="10"/>
  <c r="E21" i="10"/>
  <c r="E24" i="10"/>
  <c r="E26" i="10"/>
  <c r="E28" i="10"/>
  <c r="E32" i="10"/>
  <c r="E35" i="10"/>
  <c r="E38" i="10"/>
  <c r="E39" i="10"/>
  <c r="E41" i="10"/>
  <c r="E45" i="10"/>
  <c r="E47" i="10"/>
  <c r="E50" i="10"/>
  <c r="E51" i="10"/>
  <c r="E55" i="10"/>
  <c r="E57" i="10"/>
  <c r="E58" i="10"/>
  <c r="E59" i="10"/>
  <c r="E60" i="10"/>
  <c r="E62" i="10"/>
  <c r="E63" i="10"/>
  <c r="E64" i="10"/>
  <c r="E67" i="10"/>
  <c r="E68" i="10"/>
  <c r="E70" i="10"/>
  <c r="E71" i="10"/>
  <c r="E74" i="10"/>
  <c r="E75" i="10"/>
  <c r="E76" i="10"/>
  <c r="E78" i="10"/>
  <c r="E79" i="10"/>
  <c r="E65" i="10"/>
  <c r="E82" i="10"/>
  <c r="E84" i="10"/>
  <c r="E86" i="10"/>
  <c r="E87" i="10"/>
  <c r="E88" i="10"/>
  <c r="E92" i="10"/>
  <c r="E94" i="10"/>
  <c r="E97" i="10"/>
  <c r="E100" i="10"/>
  <c r="E102" i="10"/>
  <c r="E104" i="10"/>
  <c r="E107" i="10"/>
  <c r="E110" i="10"/>
  <c r="E114" i="10"/>
  <c r="E117" i="10"/>
  <c r="E119" i="10"/>
  <c r="E121" i="10"/>
  <c r="E123" i="10"/>
  <c r="E19" i="10"/>
  <c r="H123" i="10"/>
  <c r="H121" i="10"/>
  <c r="H79" i="10"/>
  <c r="H67" i="10"/>
  <c r="H51" i="10"/>
  <c r="H45" i="10"/>
  <c r="H24" i="10"/>
  <c r="I19" i="10" l="1"/>
  <c r="J19" i="10" s="1"/>
  <c r="I64" i="10"/>
  <c r="J64" i="10" s="1"/>
  <c r="L64" i="10" s="1"/>
  <c r="H50" i="10"/>
  <c r="H60" i="10"/>
  <c r="H39" i="10"/>
  <c r="I60" i="10"/>
  <c r="J60" i="10" s="1"/>
  <c r="L60" i="10" s="1"/>
  <c r="H74" i="10"/>
  <c r="I78" i="10"/>
  <c r="J78" i="10" s="1"/>
  <c r="L78" i="10" s="1"/>
  <c r="I21" i="10"/>
  <c r="J21" i="10" s="1"/>
  <c r="L21" i="10" s="1"/>
  <c r="H38" i="10"/>
  <c r="H88" i="10"/>
  <c r="H97" i="10"/>
  <c r="I117" i="10"/>
  <c r="J117" i="10" s="1"/>
  <c r="L117" i="10" s="1"/>
  <c r="H110" i="10"/>
  <c r="H35" i="10"/>
  <c r="I74" i="10"/>
  <c r="J74" i="10" s="1"/>
  <c r="L74" i="10" s="1"/>
  <c r="H84" i="10"/>
  <c r="H86" i="10"/>
  <c r="H57" i="10"/>
  <c r="H70" i="10"/>
  <c r="I82" i="10"/>
  <c r="J82" i="10" s="1"/>
  <c r="L82" i="10" s="1"/>
  <c r="H92" i="10"/>
  <c r="I104" i="10"/>
  <c r="J104" i="10" s="1"/>
  <c r="L104" i="10" s="1"/>
  <c r="H104" i="10"/>
  <c r="H64" i="10"/>
  <c r="H78" i="10"/>
  <c r="I110" i="10"/>
  <c r="H28" i="10"/>
  <c r="I62" i="10"/>
  <c r="J62" i="10" s="1"/>
  <c r="L62" i="10" s="1"/>
  <c r="I75" i="10"/>
  <c r="J75" i="10" s="1"/>
  <c r="L75" i="10" s="1"/>
  <c r="I97" i="10"/>
  <c r="J97" i="10" s="1"/>
  <c r="L97" i="10" s="1"/>
  <c r="M95" i="10" s="1"/>
  <c r="B22" i="13" s="1"/>
  <c r="H102" i="10"/>
  <c r="H32" i="10"/>
  <c r="I38" i="10"/>
  <c r="J38" i="10" s="1"/>
  <c r="L38" i="10" s="1"/>
  <c r="H41" i="10"/>
  <c r="I47" i="10"/>
  <c r="J47" i="10" s="1"/>
  <c r="L47" i="10" s="1"/>
  <c r="I51" i="10"/>
  <c r="J51" i="10" s="1"/>
  <c r="L51" i="10" s="1"/>
  <c r="H59" i="10"/>
  <c r="I67" i="10"/>
  <c r="J67" i="10" s="1"/>
  <c r="L67" i="10" s="1"/>
  <c r="H71" i="10"/>
  <c r="H87" i="10"/>
  <c r="I88" i="10"/>
  <c r="J88" i="10" s="1"/>
  <c r="L88" i="10" s="1"/>
  <c r="H107" i="10"/>
  <c r="H117" i="10"/>
  <c r="I45" i="10"/>
  <c r="J45" i="10" s="1"/>
  <c r="L45" i="10" s="1"/>
  <c r="H82" i="10"/>
  <c r="H26" i="10"/>
  <c r="I28" i="10"/>
  <c r="J28" i="10" s="1"/>
  <c r="L28" i="10" s="1"/>
  <c r="H55" i="10"/>
  <c r="H63" i="10"/>
  <c r="H68" i="10"/>
  <c r="H76" i="10"/>
  <c r="I65" i="10"/>
  <c r="J65" i="10" s="1"/>
  <c r="L65" i="10" s="1"/>
  <c r="I84" i="10"/>
  <c r="J84" i="10" s="1"/>
  <c r="L84" i="10" s="1"/>
  <c r="H94" i="10"/>
  <c r="H100" i="10"/>
  <c r="I102" i="10"/>
  <c r="J102" i="10" s="1"/>
  <c r="L102" i="10" s="1"/>
  <c r="H114" i="10"/>
  <c r="H119" i="10"/>
  <c r="I123" i="10"/>
  <c r="J123" i="10" s="1"/>
  <c r="L123" i="10" s="1"/>
  <c r="I59" i="10"/>
  <c r="J59" i="10" s="1"/>
  <c r="L59" i="10" s="1"/>
  <c r="I71" i="10"/>
  <c r="J71" i="10" s="1"/>
  <c r="L71" i="10" s="1"/>
  <c r="I79" i="10"/>
  <c r="J79" i="10" s="1"/>
  <c r="L79" i="10" s="1"/>
  <c r="I24" i="10"/>
  <c r="J24" i="10" s="1"/>
  <c r="L24" i="10" s="1"/>
  <c r="I39" i="10"/>
  <c r="J39" i="10" s="1"/>
  <c r="L39" i="10" s="1"/>
  <c r="I68" i="10"/>
  <c r="J68" i="10" s="1"/>
  <c r="L68" i="10" s="1"/>
  <c r="I86" i="10"/>
  <c r="J86" i="10" s="1"/>
  <c r="L86" i="10" s="1"/>
  <c r="I92" i="10"/>
  <c r="I119" i="10"/>
  <c r="J119" i="10" s="1"/>
  <c r="L119" i="10" s="1"/>
  <c r="I32" i="10"/>
  <c r="J32" i="10" s="1"/>
  <c r="L32" i="10" s="1"/>
  <c r="I55" i="10"/>
  <c r="J55" i="10" s="1"/>
  <c r="L55" i="10" s="1"/>
  <c r="I26" i="10"/>
  <c r="J26" i="10" s="1"/>
  <c r="L26" i="10" s="1"/>
  <c r="I35" i="10"/>
  <c r="J35" i="10" s="1"/>
  <c r="L35" i="10" s="1"/>
  <c r="I41" i="10"/>
  <c r="J41" i="10" s="1"/>
  <c r="L41" i="10" s="1"/>
  <c r="H47" i="10"/>
  <c r="I50" i="10"/>
  <c r="J50" i="10" s="1"/>
  <c r="L50" i="10" s="1"/>
  <c r="I57" i="10"/>
  <c r="J57" i="10" s="1"/>
  <c r="L57" i="10" s="1"/>
  <c r="H62" i="10"/>
  <c r="I63" i="10"/>
  <c r="J63" i="10" s="1"/>
  <c r="L63" i="10" s="1"/>
  <c r="I70" i="10"/>
  <c r="J70" i="10" s="1"/>
  <c r="L70" i="10" s="1"/>
  <c r="H75" i="10"/>
  <c r="I76" i="10"/>
  <c r="J76" i="10" s="1"/>
  <c r="L76" i="10" s="1"/>
  <c r="H65" i="10"/>
  <c r="I87" i="10"/>
  <c r="J87" i="10" s="1"/>
  <c r="L87" i="10" s="1"/>
  <c r="I94" i="10"/>
  <c r="J94" i="10" s="1"/>
  <c r="L94" i="10" s="1"/>
  <c r="I100" i="10"/>
  <c r="J100" i="10" s="1"/>
  <c r="L100" i="10" s="1"/>
  <c r="I107" i="10"/>
  <c r="J107" i="10" s="1"/>
  <c r="L107" i="10" s="1"/>
  <c r="M105" i="10" s="1"/>
  <c r="B24" i="13" s="1"/>
  <c r="C24" i="13" s="1"/>
  <c r="I114" i="10"/>
  <c r="J114" i="10" s="1"/>
  <c r="L114" i="10" s="1"/>
  <c r="M111" i="10" s="1"/>
  <c r="B26" i="13" s="1"/>
  <c r="C26" i="13" s="1"/>
  <c r="I121" i="10"/>
  <c r="J121" i="10" s="1"/>
  <c r="L121" i="10" s="1"/>
  <c r="M98" i="10" l="1"/>
  <c r="B23" i="13" s="1"/>
  <c r="C23" i="13" s="1"/>
  <c r="M42" i="10"/>
  <c r="B18" i="13" s="1"/>
  <c r="E18" i="13" s="1"/>
  <c r="E26" i="13"/>
  <c r="G26" i="13" s="1"/>
  <c r="H26" i="13" s="1"/>
  <c r="M36" i="10"/>
  <c r="B17" i="13" s="1"/>
  <c r="C17" i="13" s="1"/>
  <c r="M80" i="10"/>
  <c r="B20" i="13" s="1"/>
  <c r="E20" i="13" s="1"/>
  <c r="M115" i="10"/>
  <c r="B27" i="13" s="1"/>
  <c r="C27" i="13" s="1"/>
  <c r="M52" i="10"/>
  <c r="B19" i="13" s="1"/>
  <c r="E24" i="13"/>
  <c r="G24" i="13" s="1"/>
  <c r="H24" i="13" s="1"/>
  <c r="M29" i="10"/>
  <c r="B16" i="13" s="1"/>
  <c r="L19" i="10"/>
  <c r="M16" i="10" s="1"/>
  <c r="B15" i="13" s="1"/>
  <c r="C15" i="13" s="1"/>
  <c r="J110" i="10"/>
  <c r="L110" i="10" s="1"/>
  <c r="M108" i="10" s="1"/>
  <c r="B25" i="13" s="1"/>
  <c r="J92" i="10"/>
  <c r="L92" i="10" s="1"/>
  <c r="M89" i="10" s="1"/>
  <c r="B21" i="13" s="1"/>
  <c r="C20" i="13"/>
  <c r="E17" i="13"/>
  <c r="E22" i="13"/>
  <c r="C22" i="13"/>
  <c r="C18" i="13" l="1"/>
  <c r="G18" i="13" s="1"/>
  <c r="H18" i="13" s="1"/>
  <c r="E23" i="13"/>
  <c r="G23" i="13" s="1"/>
  <c r="H23" i="13" s="1"/>
  <c r="E27" i="13"/>
  <c r="E16" i="13"/>
  <c r="C16" i="13"/>
  <c r="C19" i="13"/>
  <c r="E19" i="13"/>
  <c r="E15" i="13"/>
  <c r="G15" i="13" s="1"/>
  <c r="E25" i="13"/>
  <c r="C25" i="13"/>
  <c r="C21" i="13"/>
  <c r="E21" i="13"/>
  <c r="B28" i="13"/>
  <c r="B29" i="13" s="1"/>
  <c r="L124" i="10"/>
  <c r="G22" i="13"/>
  <c r="H22" i="13" s="1"/>
  <c r="G20" i="13"/>
  <c r="H20" i="13" s="1"/>
  <c r="G17" i="13"/>
  <c r="H17" i="13" s="1"/>
  <c r="G27" i="13"/>
  <c r="H27" i="13" s="1"/>
  <c r="G16" i="13" l="1"/>
  <c r="H16" i="13" s="1"/>
  <c r="G19" i="13"/>
  <c r="H19" i="13" s="1"/>
  <c r="E28" i="13"/>
  <c r="F28" i="13" s="1"/>
  <c r="G25" i="13"/>
  <c r="H25" i="13" s="1"/>
  <c r="G21" i="13"/>
  <c r="H21" i="13" s="1"/>
  <c r="C28" i="13"/>
  <c r="C29" i="13" s="1"/>
  <c r="H15" i="13"/>
  <c r="G28" i="13" l="1"/>
  <c r="H28" i="13" s="1"/>
  <c r="D28" i="13"/>
  <c r="E29" i="13"/>
  <c r="F29" i="13" s="1"/>
  <c r="D29" i="13"/>
  <c r="G29" i="13"/>
</calcChain>
</file>

<file path=xl/sharedStrings.xml><?xml version="1.0" encoding="utf-8"?>
<sst xmlns="http://schemas.openxmlformats.org/spreadsheetml/2006/main" count="228" uniqueCount="156">
  <si>
    <t xml:space="preserve">9. COBERTURAS </t>
  </si>
  <si>
    <t>10. INSTALAÇÕES ELÉTRICAS</t>
  </si>
  <si>
    <t xml:space="preserve">16. VIDROS </t>
  </si>
  <si>
    <t xml:space="preserve">20. EQUIPAMENTOS </t>
  </si>
  <si>
    <t>18. SERVIÇOS COMPLEMENTARES</t>
  </si>
  <si>
    <t>8. ESQUADRIAS</t>
  </si>
  <si>
    <t>CRONOGRAMA FÍSICO-FINANCEIRO</t>
  </si>
  <si>
    <t>Endereço: Pinheiro Machado, nº 205</t>
  </si>
  <si>
    <t>Cidade: Novo Hamburgo - RS</t>
  </si>
  <si>
    <t>ITEM</t>
  </si>
  <si>
    <t>VALOR</t>
  </si>
  <si>
    <t>30 dias</t>
  </si>
  <si>
    <t>60 dias</t>
  </si>
  <si>
    <t>%</t>
  </si>
  <si>
    <t>2. SERVIÇOS PRELIMINARES/ TÉCNICOS</t>
  </si>
  <si>
    <t>7. ALVENARIA/ VEDAÇÕES/ DIVISÓRIAS</t>
  </si>
  <si>
    <t>14. INSTALAÇÕES DE COMBATE A INCÊNDIO</t>
  </si>
  <si>
    <t>15. REVESTIMENTOS</t>
  </si>
  <si>
    <t>17. PINTURA</t>
  </si>
  <si>
    <t>21. GERENCIAMENTO DE OBRAS/ FISCALIZAÇÃO</t>
  </si>
  <si>
    <t>24. PISO</t>
  </si>
  <si>
    <t xml:space="preserve">TOTAL DA ETAPA </t>
  </si>
  <si>
    <t>TOTAL ACUMULADO</t>
  </si>
  <si>
    <t>TOTAL</t>
  </si>
  <si>
    <t>Planilha de Orçamento - GLOBAL</t>
  </si>
  <si>
    <t>BDI =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</si>
  <si>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</si>
  <si>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</si>
  <si>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</si>
  <si>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</si>
  <si>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</si>
  <si>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</si>
  <si>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</si>
  <si>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</si>
  <si>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</si>
  <si>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</si>
  <si>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</si>
  <si>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</si>
  <si>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</si>
  <si>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M2</t>
  </si>
  <si>
    <t>2. 8. DEMOLIÇÕES E REMOÇÕES</t>
  </si>
  <si>
    <t>2. 8. 2. DEMOLIÇÃO DE ALVENARIA DE TIJOLOS</t>
  </si>
  <si>
    <t>M3</t>
  </si>
  <si>
    <t>2. 8.22. REMOÇÃO DE ESQUADRIAS DE FERRO</t>
  </si>
  <si>
    <t>UN</t>
  </si>
  <si>
    <t>M</t>
  </si>
  <si>
    <t>CJ</t>
  </si>
  <si>
    <t>15. 1. DE ARGAMASSA</t>
  </si>
  <si>
    <t>15. 1. 1. CHAPISCO</t>
  </si>
  <si>
    <t>17. 3. BASE ACRÍLICA</t>
  </si>
  <si>
    <t>18. 5. LIMPEZA E ENTREGA DA OBRA</t>
  </si>
  <si>
    <t>21. 1. ADMINISTRAÇÃO DA OBRA</t>
  </si>
  <si>
    <t>21. 1. 1. DESPESAS COM PESSOAL</t>
  </si>
  <si>
    <t>TOTAL DO ORÇAMENTO</t>
  </si>
  <si>
    <t>9. COBERTURA</t>
  </si>
  <si>
    <t>9. 3. CALHAS</t>
  </si>
  <si>
    <t>9. 4. RUFOS</t>
  </si>
  <si>
    <t>ME</t>
  </si>
  <si>
    <t>PLACA DE OBRA-PINTADA/FIXADA ESTRUTURA DE MADEIRA</t>
  </si>
  <si>
    <t>DEMOLICAO DE ALVENARIA DE TIJOLOS</t>
  </si>
  <si>
    <t>REMOÇÃO DE PORTAS, DE FORMA MANUAL, SEM REAPROVEITAMENTO</t>
  </si>
  <si>
    <t>ALVENARIA TIJ.6FUROS-DE 10CM-J15MM CI-CA-AR 1:2:8</t>
  </si>
  <si>
    <t>TOMADA SIMPLES 10A S/ PLACA</t>
  </si>
  <si>
    <t>CABO ISOLADO FLEXIVEL 2.5MM2 (12AWG)</t>
  </si>
  <si>
    <t>CABO ISOLADO FLEXIVEL 6.0MM2 ( 8AWG)</t>
  </si>
  <si>
    <t>ABRAÇADEIRA P/ ELETRODUTO CONDULETE TOP 3/4" - COR CINZA</t>
  </si>
  <si>
    <t>ADAPTADOR P/ CONDULETE TOP 3/4" - COR CINZA</t>
  </si>
  <si>
    <t>PARAFUSO E BUCHA NYLON S-8</t>
  </si>
  <si>
    <t>ELETRODUTO PVC RIGIDO ROSCAVEL 3/4" (19MM)</t>
  </si>
  <si>
    <t>CURVA 90 ELETRODUTO PVC RIGIDO ROSCAVEL 3/4"(19MM)</t>
  </si>
  <si>
    <t>HASTE COOPERWELD 19X2400MM C/CONECTOR</t>
  </si>
  <si>
    <t>CENTRO DISTRIBUICAO CHAPA 18-ATE  12 DISJUNTORES</t>
  </si>
  <si>
    <t>DISJUNTOR MONOPOLAR 20A</t>
  </si>
  <si>
    <t>TAMPA CONDULETE TOP 3/4" P/ TOMADA SIMPLES</t>
  </si>
  <si>
    <t>TAMPA CONDULETE TOP 3/4" INTERRUPTOR TRIPLO</t>
  </si>
  <si>
    <t>ELETROCALHA PERFURADA, ZINCADA 100X70MM</t>
  </si>
  <si>
    <t>CURVA ELETROCALHA PERF. VERTICAL EXT. 90 -100X70MM</t>
  </si>
  <si>
    <t>EXTINTOR INCENDIO TP PO QUIMICO 6KG - FORNECIMENTO E INSTALACAO</t>
  </si>
  <si>
    <t>LUMINÁRIA DE EMERGÊNCIA - FORNECIMENTO E INSTALAÇÃO</t>
  </si>
  <si>
    <t>PLACA ACRÍLICA DE SINALIZAÇÃO DE PROIBIDO FUMAR - CÓD 1</t>
  </si>
  <si>
    <t>PLACA ACRÍLICA DE SINALIZAÇÃO DE SAÍDA DE EMERGÊNCIA - CÓD 13D/13E/17</t>
  </si>
  <si>
    <t>PLACA ACRÍLICA DE SINALIZAÇÃO DE EXTINTOR - CÓD 23</t>
  </si>
  <si>
    <t>LIMPEZA FINAL DA OBRA</t>
  </si>
  <si>
    <t>RODAPE VINILICO 7CM</t>
  </si>
  <si>
    <t>INCLUIR LOGOTIPO DA EMPRESA</t>
  </si>
  <si>
    <t>DADOS DA EMPRESA</t>
  </si>
  <si>
    <t>Cliente: Instituto Federal Sul-rio-grandense</t>
  </si>
  <si>
    <t>Local e Data</t>
  </si>
  <si>
    <t>Nome do Profissional Responsável</t>
  </si>
  <si>
    <t>Especificação do Cargo/função</t>
  </si>
  <si>
    <t>N° do CREA ou CAU</t>
  </si>
  <si>
    <t>2. 6. TAPUMES</t>
  </si>
  <si>
    <t>2. 6. 3. TELA DE POLIETILENO</t>
  </si>
  <si>
    <t>2. 7. PLACAS DE IDENTIFICAÇÃO DE EXERCÍCIO PROFISIONAL EM OBRAS</t>
  </si>
  <si>
    <t>2. 8.16. REMOÇÃO DE COBERTURA</t>
  </si>
  <si>
    <t>7. ALVENARIA/ VEDAÇÃO/ DIVISÓRIA</t>
  </si>
  <si>
    <t>7. 1. ALVENARIA</t>
  </si>
  <si>
    <t>7. 1. 1. ALVENARIA DE TIJOLOS CERÂMICOS FURADOS</t>
  </si>
  <si>
    <t>7. 3. VEDAÇÕES</t>
  </si>
  <si>
    <t>7. 3. 3. TELA OTIS</t>
  </si>
  <si>
    <t>8. 3. 1. PORTÕES</t>
  </si>
  <si>
    <t>8. 6. RECUPERAÇÃO E/ OU REUTILIZAÇÃO DE ESQUADRIAS</t>
  </si>
  <si>
    <t>9. 2. TELHAMENTO</t>
  </si>
  <si>
    <t>9. 2. 1. COM TELHAS DE FIBROCIMENTO ( SEM AMIANTO)</t>
  </si>
  <si>
    <t>9. 4. 1. PARA TELHA DE FIBROCIMENTO</t>
  </si>
  <si>
    <t>10. 1. INSTALAÇÕES DE BAIXA TENSÃO</t>
  </si>
  <si>
    <t>10. 1. 1. LUMINÁRIAS</t>
  </si>
  <si>
    <t>10. 1. 2. INTERRUPTORES, TOMADAS E ACESSÓRIOS</t>
  </si>
  <si>
    <t>10. 1. 3. CONDUTORES</t>
  </si>
  <si>
    <t>10. 1. 4. ELETRODUTOS E ACESSÓRIOS</t>
  </si>
  <si>
    <t>10. 1. 5. QUADROS DE CARGA</t>
  </si>
  <si>
    <t>10. 1. 6. DISJUNTORES</t>
  </si>
  <si>
    <t>10. 1. 7. CAIXAS DE PASSAGEM</t>
  </si>
  <si>
    <t>10. 1. 9. ELETROCALHAS E ACESSÓRIOS</t>
  </si>
  <si>
    <t>14. 1. EXTINTORES</t>
  </si>
  <si>
    <t>14. 2. ILUMINAÇÃO DE EMERGÊNCIA</t>
  </si>
  <si>
    <t>14. 3. SINALIZAÇÕES</t>
  </si>
  <si>
    <t>15. REVESTIMENTO</t>
  </si>
  <si>
    <t>15. 1. 2. MASSA ÚNICA</t>
  </si>
  <si>
    <t>16. VIDROS</t>
  </si>
  <si>
    <t>16. 2. VIDRO FANTASIA</t>
  </si>
  <si>
    <t>17. 1. SELADOR / PREPARAÇÃO</t>
  </si>
  <si>
    <t>17.14. BASE BORRACHA CLORADA</t>
  </si>
  <si>
    <t>20. EQUIPAMENTOS</t>
  </si>
  <si>
    <t>20. 6. EXAUSTOR</t>
  </si>
  <si>
    <t>21. GERENCIAMENTO DE OBRAS / FISCALIZAÇÃO</t>
  </si>
  <si>
    <t>24. 1. PREPARAÇÃO DE BASE</t>
  </si>
  <si>
    <t>24. 4. CONCRETO</t>
  </si>
  <si>
    <t>24. 7. VINÍLICO</t>
  </si>
  <si>
    <t>24.23. RODAPÉ</t>
  </si>
  <si>
    <t>TAPUME TELA POLIETILENO, ALT 1,20M (incluindo montantes de aço 1,70m)</t>
  </si>
  <si>
    <t>VEDAÇÃO EM TELA OTIS</t>
  </si>
  <si>
    <t>PORTÃO EM TELA OTIS</t>
  </si>
  <si>
    <t>CAIXILHO CORRER-FERRO TUBO METALON</t>
  </si>
  <si>
    <t>RECUPERAÇÃO DE ESQUADRIAS</t>
  </si>
  <si>
    <t>COBERTURA COM TELHA FIBROCIMENTO 8MM</t>
  </si>
  <si>
    <t>CALHA CIRCULAR EM PVC RIGIDO 13,5CM</t>
  </si>
  <si>
    <t>RUFO EM CHAPA AÇO GALVANIZADO NÚMERO 24, CORTE 40 CM, INCLUSO TRANSPO.</t>
  </si>
  <si>
    <t>RUFO EM CHAPA AÇO GALVANIZADO NÚMERO 24, CORTE 25 CM, INCLUSO TRANSPO.</t>
  </si>
  <si>
    <t>REFLETOR LED 200 W</t>
  </si>
  <si>
    <t>DISJUNTOR MONOPOLAR 30A</t>
  </si>
  <si>
    <t>CHAPISCO APLICADO EM ALVENARIA  TRAÇO 1:3 COM PREPARO E APLICAÇÃO</t>
  </si>
  <si>
    <t>MASSA ÚNICA EM ARGAMASSA TRAÇO 1:2:8, PREPARO MANUAL.</t>
  </si>
  <si>
    <t>VIDRO FANTASIA MARTELADO 4MM</t>
  </si>
  <si>
    <t>APLICAÇÃO DE FUNDO SELADOR ACRÍLICO EM PAREDES, UMA DEMÃO</t>
  </si>
  <si>
    <t>PINTURA ACRILICA SOBRE REBOCO-2 DEMAOS</t>
  </si>
  <si>
    <t>PINTURA SUPERFICIAL PARA DEMARCAÇÃO DA QUADRA</t>
  </si>
  <si>
    <t>EXAUSTOR EÓLICO 60 CM</t>
  </si>
  <si>
    <t>ENCARREGADO GERAL DE OBRAS COM ENCARGOS COMPLEMENTARES</t>
  </si>
  <si>
    <t>PISO CIMENTADO, TRAÇO 1:3, ACABAMENTO LISO, ESPES. 3,0CM, PREPARO MECÂNICO</t>
  </si>
  <si>
    <t>PISO ARMADO CANCHA ESPORTE - 5 CM</t>
  </si>
  <si>
    <t>PISO VINILICO TRAFEGO PESADO-EXCLUSIVE BASE</t>
  </si>
  <si>
    <t>REMOÇÃO DE TELHAS, FIBROCIMENTO, METÁLICA E CERÂMICA, DE FORMA MANUAL, SEM REAP.</t>
  </si>
  <si>
    <t>Obra: Reformas e adaptações quadra poliesportiva e bloco 03 (etapa 05)</t>
  </si>
  <si>
    <t>Obra: Reforma e adaptações quadra poliesportiva e bloco 03 (etapa 5)</t>
  </si>
  <si>
    <t>CONDULETE 6 ENTRADAS TOP 3/4"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</si>
</sst>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[$R$-416]* #,##0.00_-;\-[$R$-416]* #,##0.00_-;_-[$R$-416]* &quot;-&quot;??_-;_-@_-"/>
    <numFmt numFmtId="165" formatCode="&quot;R$&quot;\ #,##0.00"/>
    <numFmt numFmtId="166" formatCode="_-[$R$-416]\ * #,##0.00_-;\-[$R$-416]\ * #,##0.00_-;_-[$R$-416]\ * &quot;-&quot;??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sz val="13"/>
      <color indexed="8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0">
    <xf numFmtId="0" fontId="0" fillId="0" borderId="0" xfId="0"/>
    <xf numFmtId="164" fontId="9" fillId="0" borderId="1" xfId="0" applyNumberFormat="1" applyFont="1" applyFill="1" applyBorder="1" applyAlignment="1" applyProtection="1">
      <alignment horizontal="right" vertical="top"/>
    </xf>
    <xf numFmtId="0" fontId="15" fillId="0" borderId="0" xfId="0" applyFont="1" applyProtection="1">
      <protection locked="0"/>
    </xf>
    <xf numFmtId="0" fontId="16" fillId="0" borderId="0" xfId="0" applyFont="1" applyAlignme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vertical="top"/>
    </xf>
    <xf numFmtId="43" fontId="13" fillId="3" borderId="1" xfId="3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left" vertical="top"/>
    </xf>
    <xf numFmtId="166" fontId="13" fillId="3" borderId="4" xfId="3" applyNumberFormat="1" applyFont="1" applyFill="1" applyBorder="1" applyProtection="1"/>
    <xf numFmtId="166" fontId="13" fillId="3" borderId="1" xfId="3" applyNumberFormat="1" applyFont="1" applyFill="1" applyBorder="1" applyProtection="1"/>
    <xf numFmtId="166" fontId="7" fillId="3" borderId="1" xfId="3" applyNumberFormat="1" applyFont="1" applyFill="1" applyBorder="1" applyProtection="1"/>
    <xf numFmtId="166" fontId="7" fillId="3" borderId="1" xfId="3" applyNumberFormat="1" applyFont="1" applyFill="1" applyBorder="1" applyAlignment="1" applyProtection="1">
      <alignment horizontal="center" vertical="top"/>
    </xf>
    <xf numFmtId="166" fontId="13" fillId="4" borderId="1" xfId="3" applyNumberFormat="1" applyFont="1" applyFill="1" applyBorder="1" applyProtection="1"/>
    <xf numFmtId="164" fontId="3" fillId="0" borderId="1" xfId="0" applyNumberFormat="1" applyFont="1" applyFill="1" applyBorder="1" applyAlignment="1" applyProtection="1">
      <alignment horizontal="center" vertical="top"/>
    </xf>
    <xf numFmtId="164" fontId="0" fillId="0" borderId="0" xfId="0" applyNumberFormat="1" applyProtection="1"/>
    <xf numFmtId="0" fontId="6" fillId="0" borderId="0" xfId="0" applyFont="1" applyProtection="1"/>
    <xf numFmtId="0" fontId="0" fillId="0" borderId="0" xfId="0" applyProtection="1"/>
    <xf numFmtId="166" fontId="0" fillId="0" borderId="1" xfId="0" applyNumberFormat="1" applyFont="1" applyBorder="1" applyProtection="1"/>
    <xf numFmtId="0" fontId="1" fillId="0" borderId="1" xfId="0" applyFont="1" applyFill="1" applyBorder="1" applyAlignment="1" applyProtection="1"/>
    <xf numFmtId="4" fontId="0" fillId="0" borderId="1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6" fontId="0" fillId="0" borderId="1" xfId="0" applyNumberFormat="1" applyFill="1" applyBorder="1" applyAlignment="1" applyProtection="1"/>
    <xf numFmtId="166" fontId="0" fillId="0" borderId="1" xfId="0" applyNumberFormat="1" applyBorder="1" applyProtection="1"/>
    <xf numFmtId="0" fontId="0" fillId="0" borderId="1" xfId="0" applyFill="1" applyBorder="1" applyAlignment="1" applyProtection="1">
      <alignment wrapText="1"/>
    </xf>
    <xf numFmtId="0" fontId="0" fillId="0" borderId="1" xfId="0" applyFill="1" applyBorder="1" applyAlignment="1" applyProtection="1"/>
    <xf numFmtId="4" fontId="1" fillId="0" borderId="1" xfId="0" applyNumberFormat="1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166" fontId="1" fillId="0" borderId="1" xfId="0" applyNumberFormat="1" applyFont="1" applyBorder="1" applyProtection="1"/>
    <xf numFmtId="0" fontId="1" fillId="0" borderId="0" xfId="0" applyFont="1" applyProtection="1"/>
    <xf numFmtId="166" fontId="0" fillId="4" borderId="1" xfId="0" applyNumberFormat="1" applyFill="1" applyBorder="1" applyProtection="1"/>
    <xf numFmtId="0" fontId="0" fillId="0" borderId="1" xfId="0" applyFont="1" applyFill="1" applyBorder="1" applyAlignment="1" applyProtection="1"/>
    <xf numFmtId="4" fontId="0" fillId="0" borderId="1" xfId="0" applyNumberFormat="1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/>
    </xf>
    <xf numFmtId="2" fontId="0" fillId="0" borderId="0" xfId="0" applyNumberFormat="1" applyProtection="1"/>
    <xf numFmtId="164" fontId="0" fillId="0" borderId="0" xfId="0" applyNumberFormat="1" applyProtection="1">
      <protection locked="0"/>
    </xf>
    <xf numFmtId="0" fontId="6" fillId="0" borderId="0" xfId="0" applyFon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Font="1" applyProtection="1">
      <protection locked="0"/>
    </xf>
    <xf numFmtId="0" fontId="0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166" fontId="0" fillId="0" borderId="1" xfId="0" applyNumberFormat="1" applyFill="1" applyBorder="1" applyAlignment="1" applyProtection="1">
      <protection locked="0"/>
    </xf>
    <xf numFmtId="166" fontId="13" fillId="4" borderId="4" xfId="3" applyNumberFormat="1" applyFont="1" applyFill="1" applyBorder="1" applyProtection="1">
      <protection locked="0"/>
    </xf>
    <xf numFmtId="166" fontId="13" fillId="3" borderId="4" xfId="3" applyNumberFormat="1" applyFont="1" applyFill="1" applyBorder="1" applyProtection="1">
      <protection locked="0"/>
    </xf>
    <xf numFmtId="166" fontId="0" fillId="0" borderId="1" xfId="0" applyNumberFormat="1" applyBorder="1" applyProtection="1">
      <protection locked="0"/>
    </xf>
    <xf numFmtId="166" fontId="13" fillId="4" borderId="1" xfId="3" applyNumberFormat="1" applyFont="1" applyFill="1" applyBorder="1" applyProtection="1">
      <protection locked="0"/>
    </xf>
    <xf numFmtId="4" fontId="17" fillId="0" borderId="0" xfId="3" applyNumberFormat="1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</xf>
    <xf numFmtId="0" fontId="4" fillId="0" borderId="0" xfId="0" applyFont="1" applyProtection="1"/>
    <xf numFmtId="0" fontId="5" fillId="0" borderId="1" xfId="0" applyFont="1" applyBorder="1" applyProtection="1"/>
    <xf numFmtId="44" fontId="4" fillId="0" borderId="1" xfId="1" applyFont="1" applyBorder="1" applyProtection="1"/>
    <xf numFmtId="10" fontId="4" fillId="0" borderId="1" xfId="2" applyNumberFormat="1" applyFont="1" applyBorder="1" applyAlignment="1" applyProtection="1">
      <alignment horizontal="center"/>
    </xf>
    <xf numFmtId="44" fontId="4" fillId="0" borderId="1" xfId="1" applyFont="1" applyBorder="1" applyAlignment="1" applyProtection="1">
      <alignment horizontal="center"/>
    </xf>
    <xf numFmtId="0" fontId="0" fillId="0" borderId="0" xfId="0" applyBorder="1" applyProtection="1"/>
    <xf numFmtId="44" fontId="4" fillId="0" borderId="1" xfId="1" applyFont="1" applyFill="1" applyBorder="1" applyProtection="1"/>
    <xf numFmtId="44" fontId="5" fillId="0" borderId="1" xfId="1" applyFont="1" applyBorder="1" applyProtection="1"/>
    <xf numFmtId="44" fontId="5" fillId="0" borderId="1" xfId="1" applyFont="1" applyBorder="1" applyAlignment="1" applyProtection="1">
      <alignment horizontal="center"/>
    </xf>
    <xf numFmtId="10" fontId="5" fillId="0" borderId="1" xfId="2" applyNumberFormat="1" applyFont="1" applyBorder="1" applyAlignment="1" applyProtection="1">
      <alignment horizontal="center"/>
    </xf>
    <xf numFmtId="44" fontId="9" fillId="0" borderId="1" xfId="1" applyFont="1" applyBorder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0" fontId="7" fillId="2" borderId="1" xfId="0" applyNumberFormat="1" applyFont="1" applyFill="1" applyBorder="1" applyAlignment="1" applyProtection="1">
      <alignment horizontal="center" vertical="top"/>
      <protection locked="0"/>
    </xf>
    <xf numFmtId="10" fontId="6" fillId="0" borderId="1" xfId="0" applyNumberFormat="1" applyFont="1" applyBorder="1" applyAlignment="1" applyProtection="1">
      <alignment horizontal="center"/>
      <protection locked="0"/>
    </xf>
    <xf numFmtId="166" fontId="7" fillId="4" borderId="1" xfId="3" applyNumberFormat="1" applyFont="1" applyFill="1" applyBorder="1" applyProtection="1">
      <protection locked="0"/>
    </xf>
    <xf numFmtId="0" fontId="19" fillId="0" borderId="0" xfId="0" applyFont="1" applyAlignment="1" applyProtection="1">
      <protection locked="0"/>
    </xf>
    <xf numFmtId="4" fontId="19" fillId="0" borderId="0" xfId="3" applyNumberFormat="1" applyFont="1" applyAlignment="1" applyProtection="1">
      <alignment horizontal="left" vertical="center"/>
      <protection locked="0"/>
    </xf>
    <xf numFmtId="164" fontId="6" fillId="0" borderId="0" xfId="0" applyNumberFormat="1" applyFont="1" applyProtection="1">
      <protection locked="0"/>
    </xf>
    <xf numFmtId="164" fontId="10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top"/>
    </xf>
    <xf numFmtId="0" fontId="3" fillId="0" borderId="3" xfId="0" applyFont="1" applyFill="1" applyBorder="1" applyAlignment="1" applyProtection="1">
      <alignment horizontal="left" vertical="top"/>
    </xf>
    <xf numFmtId="0" fontId="3" fillId="0" borderId="4" xfId="0" applyFont="1" applyFill="1" applyBorder="1" applyAlignment="1" applyProtection="1">
      <alignment horizontal="left" vertical="top"/>
    </xf>
    <xf numFmtId="164" fontId="3" fillId="0" borderId="2" xfId="0" applyNumberFormat="1" applyFont="1" applyFill="1" applyBorder="1" applyAlignment="1" applyProtection="1">
      <alignment horizontal="left" vertical="top"/>
    </xf>
    <xf numFmtId="164" fontId="3" fillId="0" borderId="3" xfId="0" applyNumberFormat="1" applyFont="1" applyFill="1" applyBorder="1" applyAlignment="1" applyProtection="1">
      <alignment horizontal="left" vertical="top"/>
    </xf>
    <xf numFmtId="164" fontId="3" fillId="0" borderId="4" xfId="0" applyNumberFormat="1" applyFont="1" applyFill="1" applyBorder="1" applyAlignment="1" applyProtection="1">
      <alignment horizontal="left" vertical="top"/>
    </xf>
    <xf numFmtId="17" fontId="7" fillId="0" borderId="1" xfId="0" applyNumberFormat="1" applyFont="1" applyFill="1" applyBorder="1" applyAlignment="1" applyProtection="1">
      <alignment horizontal="center" vertical="top"/>
    </xf>
    <xf numFmtId="164" fontId="11" fillId="2" borderId="1" xfId="0" applyNumberFormat="1" applyFont="1" applyFill="1" applyBorder="1" applyAlignment="1" applyProtection="1">
      <alignment horizontal="center" vertical="center" wrapText="1"/>
    </xf>
    <xf numFmtId="10" fontId="11" fillId="2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2" fontId="14" fillId="0" borderId="0" xfId="0" applyNumberFormat="1" applyFont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165" fontId="12" fillId="0" borderId="1" xfId="1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Protection="1"/>
    <xf numFmtId="164" fontId="10" fillId="0" borderId="2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Alignment="1" applyProtection="1">
      <alignment horizontal="center" vertical="center" wrapText="1"/>
    </xf>
    <xf numFmtId="164" fontId="10" fillId="2" borderId="2" xfId="0" applyNumberFormat="1" applyFont="1" applyFill="1" applyBorder="1" applyAlignment="1" applyProtection="1">
      <alignment horizontal="center" vertical="center" wrapText="1"/>
    </xf>
    <xf numFmtId="164" fontId="10" fillId="2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left" vertical="top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9"/>
  <sheetViews>
    <sheetView tabSelected="1" workbookViewId="0">
      <selection activeCell="K12" sqref="K12"/>
    </sheetView>
  </sheetViews>
  <sheetFormatPr defaultRowHeight="15" x14ac:dyDescent="0.25"/>
  <cols>
    <col min="1" max="1" width="88" style="17" customWidth="1"/>
    <col min="2" max="2" width="8.140625" style="17" bestFit="1" customWidth="1"/>
    <col min="3" max="3" width="6.28515625" style="17" customWidth="1"/>
    <col min="4" max="4" width="13.28515625" style="17" bestFit="1" customWidth="1"/>
    <col min="5" max="5" width="14.28515625" style="17" bestFit="1" customWidth="1"/>
    <col min="6" max="6" width="13.28515625" style="17" bestFit="1" customWidth="1"/>
    <col min="7" max="7" width="14.28515625" style="17" bestFit="1" customWidth="1"/>
    <col min="8" max="8" width="14.5703125" style="17" bestFit="1" customWidth="1"/>
    <col min="9" max="9" width="15.85546875" style="17" bestFit="1" customWidth="1"/>
    <col min="10" max="10" width="14.85546875" style="17" customWidth="1"/>
    <col min="11" max="11" width="12.7109375" style="16" customWidth="1"/>
    <col min="12" max="13" width="15.85546875" style="17" customWidth="1"/>
    <col min="14" max="16384" width="9.140625" style="17"/>
  </cols>
  <sheetData>
    <row r="1" spans="1:13" x14ac:dyDescent="0.25">
      <c r="A1" s="85" t="s">
        <v>84</v>
      </c>
      <c r="B1" s="85"/>
      <c r="C1" s="85"/>
      <c r="D1" s="85"/>
      <c r="E1" s="35"/>
      <c r="F1" s="36"/>
      <c r="G1" s="37"/>
      <c r="H1" s="37"/>
    </row>
    <row r="2" spans="1:13" x14ac:dyDescent="0.25">
      <c r="A2" s="85"/>
      <c r="B2" s="85"/>
      <c r="C2" s="85"/>
      <c r="D2" s="85"/>
      <c r="E2" s="35"/>
      <c r="F2" s="36"/>
      <c r="G2" s="37"/>
      <c r="H2" s="37"/>
    </row>
    <row r="3" spans="1:13" x14ac:dyDescent="0.25">
      <c r="A3" s="85"/>
      <c r="B3" s="85"/>
      <c r="C3" s="85"/>
      <c r="D3" s="85"/>
      <c r="E3" s="35"/>
      <c r="F3" s="36"/>
      <c r="G3" s="37"/>
      <c r="H3" s="37"/>
    </row>
    <row r="4" spans="1:13" x14ac:dyDescent="0.25">
      <c r="A4" s="85"/>
      <c r="B4" s="85"/>
      <c r="C4" s="85"/>
      <c r="D4" s="85"/>
      <c r="E4" s="35"/>
      <c r="F4" s="36"/>
      <c r="G4" s="37"/>
      <c r="H4" s="37"/>
    </row>
    <row r="5" spans="1:13" x14ac:dyDescent="0.25">
      <c r="A5" s="85"/>
      <c r="B5" s="85"/>
      <c r="C5" s="85"/>
      <c r="D5" s="85"/>
      <c r="E5" s="35"/>
      <c r="F5" s="36"/>
      <c r="G5" s="37"/>
      <c r="H5" s="37"/>
    </row>
    <row r="6" spans="1:13" x14ac:dyDescent="0.25">
      <c r="A6" s="2" t="s">
        <v>85</v>
      </c>
      <c r="B6" s="38"/>
      <c r="C6" s="39"/>
      <c r="D6" s="39"/>
      <c r="E6" s="40"/>
      <c r="F6" s="36"/>
      <c r="G6" s="37"/>
      <c r="H6" s="37"/>
    </row>
    <row r="7" spans="1:13" x14ac:dyDescent="0.25">
      <c r="A7" s="2" t="s">
        <v>85</v>
      </c>
      <c r="B7" s="38"/>
      <c r="C7" s="39"/>
      <c r="D7" s="39"/>
      <c r="E7" s="40"/>
      <c r="F7" s="36"/>
      <c r="G7" s="37"/>
      <c r="H7" s="37"/>
    </row>
    <row r="8" spans="1:13" x14ac:dyDescent="0.25">
      <c r="A8" s="2" t="s">
        <v>85</v>
      </c>
      <c r="B8" s="38"/>
      <c r="C8" s="39"/>
      <c r="D8" s="39"/>
      <c r="E8" s="40"/>
      <c r="F8" s="36"/>
      <c r="G8" s="37"/>
      <c r="H8" s="37"/>
    </row>
    <row r="9" spans="1:13" ht="15" customHeight="1" x14ac:dyDescent="0.25">
      <c r="A9" s="71" t="s">
        <v>24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</row>
    <row r="10" spans="1:13" ht="1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</row>
    <row r="11" spans="1:13" ht="15.75" x14ac:dyDescent="0.25">
      <c r="A11" s="72" t="s">
        <v>153</v>
      </c>
      <c r="B11" s="72"/>
      <c r="C11" s="72"/>
      <c r="D11" s="72"/>
      <c r="E11" s="72"/>
      <c r="F11" s="73" t="s">
        <v>7</v>
      </c>
      <c r="G11" s="74"/>
      <c r="H11" s="74"/>
      <c r="I11" s="74"/>
      <c r="J11" s="74"/>
      <c r="K11" s="74"/>
      <c r="L11" s="74"/>
      <c r="M11" s="75"/>
    </row>
    <row r="12" spans="1:13" ht="15.75" x14ac:dyDescent="0.25">
      <c r="A12" s="72" t="s">
        <v>86</v>
      </c>
      <c r="B12" s="72"/>
      <c r="C12" s="72"/>
      <c r="D12" s="72"/>
      <c r="E12" s="72"/>
      <c r="F12" s="76" t="s">
        <v>8</v>
      </c>
      <c r="G12" s="77"/>
      <c r="H12" s="77"/>
      <c r="I12" s="78"/>
      <c r="J12" s="1" t="s">
        <v>25</v>
      </c>
      <c r="K12" s="64"/>
      <c r="L12" s="79">
        <v>43344</v>
      </c>
      <c r="M12" s="79"/>
    </row>
    <row r="13" spans="1:13" ht="15" customHeight="1" x14ac:dyDescent="0.25">
      <c r="A13" s="90" t="s">
        <v>26</v>
      </c>
      <c r="B13" s="90" t="s">
        <v>27</v>
      </c>
      <c r="C13" s="90" t="s">
        <v>28</v>
      </c>
      <c r="D13" s="92" t="s">
        <v>29</v>
      </c>
      <c r="E13" s="93"/>
      <c r="F13" s="94" t="s">
        <v>30</v>
      </c>
      <c r="G13" s="95"/>
      <c r="H13" s="70" t="s">
        <v>31</v>
      </c>
      <c r="I13" s="70" t="s">
        <v>32</v>
      </c>
      <c r="J13" s="86" t="s">
        <v>33</v>
      </c>
      <c r="K13" s="86"/>
      <c r="L13" s="87" t="s">
        <v>34</v>
      </c>
      <c r="M13" s="88" t="s">
        <v>35</v>
      </c>
    </row>
    <row r="14" spans="1:13" ht="15" customHeight="1" x14ac:dyDescent="0.25">
      <c r="A14" s="91"/>
      <c r="B14" s="90"/>
      <c r="C14" s="90"/>
      <c r="D14" s="89" t="s">
        <v>36</v>
      </c>
      <c r="E14" s="70" t="s">
        <v>37</v>
      </c>
      <c r="F14" s="89" t="s">
        <v>36</v>
      </c>
      <c r="G14" s="70" t="s">
        <v>37</v>
      </c>
      <c r="H14" s="70"/>
      <c r="I14" s="70"/>
      <c r="J14" s="80" t="s">
        <v>38</v>
      </c>
      <c r="K14" s="81" t="s">
        <v>13</v>
      </c>
      <c r="L14" s="87"/>
      <c r="M14" s="88"/>
    </row>
    <row r="15" spans="1:13" x14ac:dyDescent="0.25">
      <c r="A15" s="91"/>
      <c r="B15" s="90"/>
      <c r="C15" s="90"/>
      <c r="D15" s="89"/>
      <c r="E15" s="70"/>
      <c r="F15" s="89"/>
      <c r="G15" s="70"/>
      <c r="H15" s="70"/>
      <c r="I15" s="70"/>
      <c r="J15" s="80"/>
      <c r="K15" s="81"/>
      <c r="L15" s="87"/>
      <c r="M15" s="88"/>
    </row>
    <row r="16" spans="1:13" ht="15.75" x14ac:dyDescent="0.25">
      <c r="A16" s="8" t="s">
        <v>14</v>
      </c>
      <c r="B16" s="6"/>
      <c r="C16" s="7"/>
      <c r="D16" s="9"/>
      <c r="E16" s="10"/>
      <c r="F16" s="10"/>
      <c r="G16" s="10"/>
      <c r="H16" s="10"/>
      <c r="I16" s="10"/>
      <c r="J16" s="11"/>
      <c r="K16" s="12"/>
      <c r="L16" s="10"/>
      <c r="M16" s="18">
        <f>SUM(L17:L28)</f>
        <v>0</v>
      </c>
    </row>
    <row r="17" spans="1:13" x14ac:dyDescent="0.25">
      <c r="A17" s="19" t="s">
        <v>91</v>
      </c>
      <c r="B17" s="20"/>
      <c r="C17" s="21"/>
      <c r="D17" s="41"/>
      <c r="E17" s="22"/>
      <c r="F17" s="44"/>
      <c r="G17" s="23"/>
      <c r="H17" s="23"/>
      <c r="I17" s="22"/>
      <c r="J17" s="23"/>
      <c r="K17" s="65"/>
      <c r="L17" s="23"/>
      <c r="M17" s="23"/>
    </row>
    <row r="18" spans="1:13" x14ac:dyDescent="0.25">
      <c r="A18" s="19" t="s">
        <v>92</v>
      </c>
      <c r="B18" s="20"/>
      <c r="C18" s="21"/>
      <c r="D18" s="41"/>
      <c r="E18" s="22"/>
      <c r="F18" s="44"/>
      <c r="G18" s="23"/>
      <c r="H18" s="23"/>
      <c r="I18" s="22"/>
      <c r="J18" s="23"/>
      <c r="K18" s="65"/>
      <c r="L18" s="23"/>
      <c r="M18" s="23"/>
    </row>
    <row r="19" spans="1:13" x14ac:dyDescent="0.25">
      <c r="A19" s="24" t="s">
        <v>130</v>
      </c>
      <c r="B19" s="20">
        <v>27.7</v>
      </c>
      <c r="C19" s="21" t="s">
        <v>45</v>
      </c>
      <c r="D19" s="41"/>
      <c r="E19" s="23">
        <f>B19*D19</f>
        <v>0</v>
      </c>
      <c r="F19" s="44"/>
      <c r="G19" s="23">
        <f>B19*F19</f>
        <v>0</v>
      </c>
      <c r="H19" s="23">
        <f>D19+F19</f>
        <v>0</v>
      </c>
      <c r="I19" s="22">
        <f>E19+G19</f>
        <v>0</v>
      </c>
      <c r="J19" s="23">
        <f>I19*K19</f>
        <v>0</v>
      </c>
      <c r="K19" s="65">
        <f>$K$12</f>
        <v>0</v>
      </c>
      <c r="L19" s="23">
        <f>I19+J19</f>
        <v>0</v>
      </c>
      <c r="M19" s="23"/>
    </row>
    <row r="20" spans="1:13" x14ac:dyDescent="0.25">
      <c r="A20" s="19" t="s">
        <v>93</v>
      </c>
      <c r="B20" s="20"/>
      <c r="C20" s="21"/>
      <c r="D20" s="41"/>
      <c r="E20" s="23"/>
      <c r="F20" s="44"/>
      <c r="G20" s="23"/>
      <c r="H20" s="23"/>
      <c r="I20" s="22"/>
      <c r="J20" s="23"/>
      <c r="K20" s="65"/>
      <c r="L20" s="23"/>
      <c r="M20" s="23"/>
    </row>
    <row r="21" spans="1:13" x14ac:dyDescent="0.25">
      <c r="A21" s="25" t="s">
        <v>58</v>
      </c>
      <c r="B21" s="20">
        <v>2.0299999999999998</v>
      </c>
      <c r="C21" s="21" t="s">
        <v>39</v>
      </c>
      <c r="D21" s="41"/>
      <c r="E21" s="23">
        <f t="shared" ref="E21:E84" si="0">B21*D21</f>
        <v>0</v>
      </c>
      <c r="F21" s="44"/>
      <c r="G21" s="23">
        <f t="shared" ref="G21:G84" si="1">B21*F21</f>
        <v>0</v>
      </c>
      <c r="H21" s="23">
        <f>D21+F21</f>
        <v>0</v>
      </c>
      <c r="I21" s="22">
        <f>E21+G21</f>
        <v>0</v>
      </c>
      <c r="J21" s="23">
        <f t="shared" ref="J21:J84" si="2">I21*K21</f>
        <v>0</v>
      </c>
      <c r="K21" s="65">
        <f t="shared" ref="K21:K84" si="3">$K$12</f>
        <v>0</v>
      </c>
      <c r="L21" s="23">
        <f t="shared" ref="L21:L84" si="4">I21+J21</f>
        <v>0</v>
      </c>
      <c r="M21" s="23"/>
    </row>
    <row r="22" spans="1:13" x14ac:dyDescent="0.25">
      <c r="A22" s="19" t="s">
        <v>40</v>
      </c>
      <c r="B22" s="20"/>
      <c r="C22" s="21"/>
      <c r="D22" s="41"/>
      <c r="E22" s="23"/>
      <c r="F22" s="44"/>
      <c r="G22" s="23"/>
      <c r="H22" s="23"/>
      <c r="I22" s="22"/>
      <c r="J22" s="23"/>
      <c r="K22" s="65"/>
      <c r="L22" s="23"/>
      <c r="M22" s="23"/>
    </row>
    <row r="23" spans="1:13" x14ac:dyDescent="0.25">
      <c r="A23" s="19" t="s">
        <v>41</v>
      </c>
      <c r="B23" s="20"/>
      <c r="C23" s="21"/>
      <c r="D23" s="41"/>
      <c r="E23" s="23"/>
      <c r="F23" s="44"/>
      <c r="G23" s="23"/>
      <c r="H23" s="23"/>
      <c r="I23" s="22"/>
      <c r="J23" s="23"/>
      <c r="K23" s="65"/>
      <c r="L23" s="23"/>
      <c r="M23" s="23"/>
    </row>
    <row r="24" spans="1:13" x14ac:dyDescent="0.25">
      <c r="A24" s="25" t="s">
        <v>59</v>
      </c>
      <c r="B24" s="20">
        <v>0.47</v>
      </c>
      <c r="C24" s="21" t="s">
        <v>42</v>
      </c>
      <c r="D24" s="41"/>
      <c r="E24" s="23">
        <f t="shared" si="0"/>
        <v>0</v>
      </c>
      <c r="F24" s="44"/>
      <c r="G24" s="23">
        <f t="shared" si="1"/>
        <v>0</v>
      </c>
      <c r="H24" s="23">
        <f>D24+F24</f>
        <v>0</v>
      </c>
      <c r="I24" s="22">
        <f>E24+G24</f>
        <v>0</v>
      </c>
      <c r="J24" s="23">
        <f t="shared" si="2"/>
        <v>0</v>
      </c>
      <c r="K24" s="65">
        <f t="shared" si="3"/>
        <v>0</v>
      </c>
      <c r="L24" s="23">
        <f t="shared" si="4"/>
        <v>0</v>
      </c>
      <c r="M24" s="23"/>
    </row>
    <row r="25" spans="1:13" s="29" customFormat="1" x14ac:dyDescent="0.25">
      <c r="A25" s="19" t="s">
        <v>94</v>
      </c>
      <c r="B25" s="26"/>
      <c r="C25" s="27"/>
      <c r="D25" s="41"/>
      <c r="E25" s="23"/>
      <c r="F25" s="44"/>
      <c r="G25" s="23"/>
      <c r="H25" s="23"/>
      <c r="I25" s="22"/>
      <c r="J25" s="23"/>
      <c r="K25" s="65"/>
      <c r="L25" s="23"/>
      <c r="M25" s="28"/>
    </row>
    <row r="26" spans="1:13" x14ac:dyDescent="0.25">
      <c r="A26" s="24" t="s">
        <v>152</v>
      </c>
      <c r="B26" s="20">
        <v>252.08</v>
      </c>
      <c r="C26" s="21" t="s">
        <v>39</v>
      </c>
      <c r="D26" s="41"/>
      <c r="E26" s="23">
        <f t="shared" si="0"/>
        <v>0</v>
      </c>
      <c r="F26" s="44"/>
      <c r="G26" s="23">
        <f t="shared" si="1"/>
        <v>0</v>
      </c>
      <c r="H26" s="23">
        <f>D26+F26</f>
        <v>0</v>
      </c>
      <c r="I26" s="22">
        <f>E26+G26</f>
        <v>0</v>
      </c>
      <c r="J26" s="23">
        <f t="shared" si="2"/>
        <v>0</v>
      </c>
      <c r="K26" s="65">
        <f t="shared" si="3"/>
        <v>0</v>
      </c>
      <c r="L26" s="23">
        <f t="shared" si="4"/>
        <v>0</v>
      </c>
      <c r="M26" s="23"/>
    </row>
    <row r="27" spans="1:13" s="29" customFormat="1" x14ac:dyDescent="0.25">
      <c r="A27" s="19" t="s">
        <v>43</v>
      </c>
      <c r="B27" s="26"/>
      <c r="C27" s="27"/>
      <c r="D27" s="41"/>
      <c r="E27" s="23"/>
      <c r="F27" s="44"/>
      <c r="G27" s="23"/>
      <c r="H27" s="23"/>
      <c r="I27" s="22"/>
      <c r="J27" s="23"/>
      <c r="K27" s="65"/>
      <c r="L27" s="23"/>
      <c r="M27" s="28"/>
    </row>
    <row r="28" spans="1:13" x14ac:dyDescent="0.25">
      <c r="A28" s="25" t="s">
        <v>60</v>
      </c>
      <c r="B28" s="20">
        <v>11.73</v>
      </c>
      <c r="C28" s="21" t="s">
        <v>39</v>
      </c>
      <c r="D28" s="41"/>
      <c r="E28" s="23">
        <f t="shared" si="0"/>
        <v>0</v>
      </c>
      <c r="F28" s="44"/>
      <c r="G28" s="23">
        <f t="shared" si="1"/>
        <v>0</v>
      </c>
      <c r="H28" s="23">
        <f>D28+F28</f>
        <v>0</v>
      </c>
      <c r="I28" s="22">
        <f>E28+G28</f>
        <v>0</v>
      </c>
      <c r="J28" s="23">
        <f t="shared" si="2"/>
        <v>0</v>
      </c>
      <c r="K28" s="65">
        <f t="shared" si="3"/>
        <v>0</v>
      </c>
      <c r="L28" s="23">
        <f t="shared" si="4"/>
        <v>0</v>
      </c>
      <c r="M28" s="23"/>
    </row>
    <row r="29" spans="1:13" s="29" customFormat="1" ht="15.75" x14ac:dyDescent="0.25">
      <c r="A29" s="8" t="s">
        <v>95</v>
      </c>
      <c r="B29" s="6"/>
      <c r="C29" s="7"/>
      <c r="D29" s="42"/>
      <c r="E29" s="30"/>
      <c r="F29" s="45"/>
      <c r="G29" s="30"/>
      <c r="H29" s="13"/>
      <c r="I29" s="13"/>
      <c r="J29" s="13"/>
      <c r="K29" s="66"/>
      <c r="L29" s="13"/>
      <c r="M29" s="18">
        <f>SUM(L29:L35)</f>
        <v>0</v>
      </c>
    </row>
    <row r="30" spans="1:13" s="29" customFormat="1" x14ac:dyDescent="0.25">
      <c r="A30" s="19" t="s">
        <v>96</v>
      </c>
      <c r="B30" s="26"/>
      <c r="C30" s="27"/>
      <c r="D30" s="41"/>
      <c r="E30" s="23"/>
      <c r="F30" s="44"/>
      <c r="G30" s="23"/>
      <c r="H30" s="23"/>
      <c r="I30" s="22"/>
      <c r="J30" s="23"/>
      <c r="K30" s="65"/>
      <c r="L30" s="23"/>
      <c r="M30" s="28"/>
    </row>
    <row r="31" spans="1:13" s="29" customFormat="1" x14ac:dyDescent="0.25">
      <c r="A31" s="19" t="s">
        <v>97</v>
      </c>
      <c r="B31" s="26"/>
      <c r="C31" s="27"/>
      <c r="D31" s="41"/>
      <c r="E31" s="23"/>
      <c r="F31" s="44"/>
      <c r="G31" s="23"/>
      <c r="H31" s="23"/>
      <c r="I31" s="22"/>
      <c r="J31" s="23"/>
      <c r="K31" s="65"/>
      <c r="L31" s="23"/>
      <c r="M31" s="28"/>
    </row>
    <row r="32" spans="1:13" x14ac:dyDescent="0.25">
      <c r="A32" s="25" t="s">
        <v>61</v>
      </c>
      <c r="B32" s="20">
        <v>8.2200000000000006</v>
      </c>
      <c r="C32" s="21" t="s">
        <v>39</v>
      </c>
      <c r="D32" s="41"/>
      <c r="E32" s="23">
        <f t="shared" si="0"/>
        <v>0</v>
      </c>
      <c r="F32" s="44"/>
      <c r="G32" s="23">
        <f t="shared" si="1"/>
        <v>0</v>
      </c>
      <c r="H32" s="23">
        <f>D32+F32</f>
        <v>0</v>
      </c>
      <c r="I32" s="22">
        <f>E32+G32</f>
        <v>0</v>
      </c>
      <c r="J32" s="23">
        <f t="shared" si="2"/>
        <v>0</v>
      </c>
      <c r="K32" s="65">
        <f t="shared" si="3"/>
        <v>0</v>
      </c>
      <c r="L32" s="23">
        <f t="shared" si="4"/>
        <v>0</v>
      </c>
      <c r="M32" s="23"/>
    </row>
    <row r="33" spans="1:13" x14ac:dyDescent="0.25">
      <c r="A33" s="19" t="s">
        <v>98</v>
      </c>
      <c r="B33" s="20"/>
      <c r="C33" s="21"/>
      <c r="D33" s="41"/>
      <c r="E33" s="23"/>
      <c r="F33" s="44"/>
      <c r="G33" s="23"/>
      <c r="H33" s="23"/>
      <c r="I33" s="22"/>
      <c r="J33" s="23"/>
      <c r="K33" s="65"/>
      <c r="L33" s="23"/>
      <c r="M33" s="23"/>
    </row>
    <row r="34" spans="1:13" x14ac:dyDescent="0.25">
      <c r="A34" s="19" t="s">
        <v>99</v>
      </c>
      <c r="B34" s="20"/>
      <c r="C34" s="21"/>
      <c r="D34" s="41"/>
      <c r="E34" s="23"/>
      <c r="F34" s="44"/>
      <c r="G34" s="23"/>
      <c r="H34" s="23"/>
      <c r="I34" s="22"/>
      <c r="J34" s="23"/>
      <c r="K34" s="65"/>
      <c r="L34" s="23"/>
      <c r="M34" s="23"/>
    </row>
    <row r="35" spans="1:13" x14ac:dyDescent="0.25">
      <c r="A35" s="24" t="s">
        <v>131</v>
      </c>
      <c r="B35" s="20">
        <v>46.51</v>
      </c>
      <c r="C35" s="21" t="s">
        <v>39</v>
      </c>
      <c r="D35" s="41"/>
      <c r="E35" s="23">
        <f t="shared" si="0"/>
        <v>0</v>
      </c>
      <c r="F35" s="44"/>
      <c r="G35" s="23">
        <f t="shared" si="1"/>
        <v>0</v>
      </c>
      <c r="H35" s="23">
        <f>D35+F35</f>
        <v>0</v>
      </c>
      <c r="I35" s="22">
        <f>E35+G35</f>
        <v>0</v>
      </c>
      <c r="J35" s="23">
        <f t="shared" si="2"/>
        <v>0</v>
      </c>
      <c r="K35" s="65">
        <f t="shared" si="3"/>
        <v>0</v>
      </c>
      <c r="L35" s="23">
        <f t="shared" si="4"/>
        <v>0</v>
      </c>
      <c r="M35" s="23"/>
    </row>
    <row r="36" spans="1:13" ht="15.75" x14ac:dyDescent="0.25">
      <c r="A36" s="8" t="s">
        <v>5</v>
      </c>
      <c r="B36" s="6"/>
      <c r="C36" s="7"/>
      <c r="D36" s="42"/>
      <c r="E36" s="30"/>
      <c r="F36" s="45"/>
      <c r="G36" s="30"/>
      <c r="H36" s="13"/>
      <c r="I36" s="13"/>
      <c r="J36" s="13"/>
      <c r="K36" s="66"/>
      <c r="L36" s="13"/>
      <c r="M36" s="23">
        <f>SUM(L37:L41)</f>
        <v>0</v>
      </c>
    </row>
    <row r="37" spans="1:13" x14ac:dyDescent="0.25">
      <c r="A37" s="19" t="s">
        <v>100</v>
      </c>
      <c r="B37" s="20"/>
      <c r="C37" s="21"/>
      <c r="D37" s="41"/>
      <c r="E37" s="23"/>
      <c r="F37" s="44"/>
      <c r="G37" s="23"/>
      <c r="H37" s="23"/>
      <c r="I37" s="22"/>
      <c r="J37" s="23"/>
      <c r="K37" s="65"/>
      <c r="L37" s="23"/>
      <c r="M37" s="23"/>
    </row>
    <row r="38" spans="1:13" x14ac:dyDescent="0.25">
      <c r="A38" s="24" t="s">
        <v>132</v>
      </c>
      <c r="B38" s="20">
        <v>11.16</v>
      </c>
      <c r="C38" s="21" t="s">
        <v>39</v>
      </c>
      <c r="D38" s="41"/>
      <c r="E38" s="23">
        <f t="shared" si="0"/>
        <v>0</v>
      </c>
      <c r="F38" s="44"/>
      <c r="G38" s="23">
        <f t="shared" si="1"/>
        <v>0</v>
      </c>
      <c r="H38" s="23">
        <f>D38+F38</f>
        <v>0</v>
      </c>
      <c r="I38" s="22">
        <f>E38+G38</f>
        <v>0</v>
      </c>
      <c r="J38" s="23">
        <f t="shared" si="2"/>
        <v>0</v>
      </c>
      <c r="K38" s="65">
        <f t="shared" si="3"/>
        <v>0</v>
      </c>
      <c r="L38" s="23">
        <f t="shared" si="4"/>
        <v>0</v>
      </c>
      <c r="M38" s="23"/>
    </row>
    <row r="39" spans="1:13" x14ac:dyDescent="0.25">
      <c r="A39" s="25" t="s">
        <v>133</v>
      </c>
      <c r="B39" s="20">
        <v>2.52</v>
      </c>
      <c r="C39" s="21" t="s">
        <v>39</v>
      </c>
      <c r="D39" s="41"/>
      <c r="E39" s="23">
        <f t="shared" si="0"/>
        <v>0</v>
      </c>
      <c r="F39" s="44"/>
      <c r="G39" s="23">
        <f t="shared" si="1"/>
        <v>0</v>
      </c>
      <c r="H39" s="23">
        <f>D39+F39</f>
        <v>0</v>
      </c>
      <c r="I39" s="22">
        <f>E39+G39</f>
        <v>0</v>
      </c>
      <c r="J39" s="23">
        <f t="shared" si="2"/>
        <v>0</v>
      </c>
      <c r="K39" s="65">
        <f t="shared" si="3"/>
        <v>0</v>
      </c>
      <c r="L39" s="23">
        <f t="shared" si="4"/>
        <v>0</v>
      </c>
      <c r="M39" s="23"/>
    </row>
    <row r="40" spans="1:13" s="29" customFormat="1" x14ac:dyDescent="0.25">
      <c r="A40" s="19" t="s">
        <v>101</v>
      </c>
      <c r="B40" s="26"/>
      <c r="C40" s="27"/>
      <c r="D40" s="41"/>
      <c r="E40" s="23"/>
      <c r="F40" s="44"/>
      <c r="G40" s="23"/>
      <c r="H40" s="23"/>
      <c r="I40" s="22"/>
      <c r="J40" s="23"/>
      <c r="K40" s="65"/>
      <c r="L40" s="23"/>
      <c r="M40" s="28"/>
    </row>
    <row r="41" spans="1:13" x14ac:dyDescent="0.25">
      <c r="A41" s="24" t="s">
        <v>134</v>
      </c>
      <c r="B41" s="20">
        <v>24</v>
      </c>
      <c r="C41" s="21" t="s">
        <v>39</v>
      </c>
      <c r="D41" s="41"/>
      <c r="E41" s="23">
        <f t="shared" si="0"/>
        <v>0</v>
      </c>
      <c r="F41" s="44"/>
      <c r="G41" s="23">
        <f t="shared" si="1"/>
        <v>0</v>
      </c>
      <c r="H41" s="23">
        <f>D41+F41</f>
        <v>0</v>
      </c>
      <c r="I41" s="22">
        <f>E41+G41</f>
        <v>0</v>
      </c>
      <c r="J41" s="23">
        <f t="shared" si="2"/>
        <v>0</v>
      </c>
      <c r="K41" s="65">
        <f t="shared" si="3"/>
        <v>0</v>
      </c>
      <c r="L41" s="23">
        <f t="shared" si="4"/>
        <v>0</v>
      </c>
      <c r="M41" s="23"/>
    </row>
    <row r="42" spans="1:13" s="29" customFormat="1" ht="15.75" x14ac:dyDescent="0.25">
      <c r="A42" s="8" t="s">
        <v>54</v>
      </c>
      <c r="B42" s="6"/>
      <c r="C42" s="7"/>
      <c r="D42" s="42"/>
      <c r="E42" s="30"/>
      <c r="F42" s="45"/>
      <c r="G42" s="30"/>
      <c r="H42" s="13"/>
      <c r="I42" s="13"/>
      <c r="J42" s="13"/>
      <c r="K42" s="66"/>
      <c r="L42" s="13"/>
      <c r="M42" s="18">
        <f>SUM(L43:L51)</f>
        <v>0</v>
      </c>
    </row>
    <row r="43" spans="1:13" s="29" customFormat="1" x14ac:dyDescent="0.25">
      <c r="A43" s="19" t="s">
        <v>102</v>
      </c>
      <c r="B43" s="26"/>
      <c r="C43" s="27"/>
      <c r="D43" s="41"/>
      <c r="E43" s="23"/>
      <c r="F43" s="44"/>
      <c r="G43" s="23"/>
      <c r="H43" s="23"/>
      <c r="I43" s="22"/>
      <c r="J43" s="23"/>
      <c r="K43" s="65"/>
      <c r="L43" s="23"/>
      <c r="M43" s="28"/>
    </row>
    <row r="44" spans="1:13" s="29" customFormat="1" x14ac:dyDescent="0.25">
      <c r="A44" s="19" t="s">
        <v>103</v>
      </c>
      <c r="B44" s="26"/>
      <c r="C44" s="27"/>
      <c r="D44" s="41"/>
      <c r="E44" s="23"/>
      <c r="F44" s="44"/>
      <c r="G44" s="23"/>
      <c r="H44" s="23"/>
      <c r="I44" s="22"/>
      <c r="J44" s="23"/>
      <c r="K44" s="65"/>
      <c r="L44" s="23"/>
      <c r="M44" s="28"/>
    </row>
    <row r="45" spans="1:13" x14ac:dyDescent="0.25">
      <c r="A45" s="25" t="s">
        <v>135</v>
      </c>
      <c r="B45" s="20">
        <v>252.08</v>
      </c>
      <c r="C45" s="21" t="s">
        <v>39</v>
      </c>
      <c r="D45" s="41"/>
      <c r="E45" s="23">
        <f t="shared" si="0"/>
        <v>0</v>
      </c>
      <c r="F45" s="44"/>
      <c r="G45" s="23">
        <f t="shared" si="1"/>
        <v>0</v>
      </c>
      <c r="H45" s="23">
        <f>D45+F45</f>
        <v>0</v>
      </c>
      <c r="I45" s="22">
        <f>E45+G45</f>
        <v>0</v>
      </c>
      <c r="J45" s="23">
        <f t="shared" si="2"/>
        <v>0</v>
      </c>
      <c r="K45" s="65">
        <f t="shared" si="3"/>
        <v>0</v>
      </c>
      <c r="L45" s="23">
        <f t="shared" si="4"/>
        <v>0</v>
      </c>
      <c r="M45" s="23"/>
    </row>
    <row r="46" spans="1:13" s="29" customFormat="1" x14ac:dyDescent="0.25">
      <c r="A46" s="19" t="s">
        <v>55</v>
      </c>
      <c r="B46" s="26"/>
      <c r="C46" s="27"/>
      <c r="D46" s="41"/>
      <c r="E46" s="23"/>
      <c r="F46" s="44"/>
      <c r="G46" s="23"/>
      <c r="H46" s="23"/>
      <c r="I46" s="22"/>
      <c r="J46" s="23"/>
      <c r="K46" s="65"/>
      <c r="L46" s="23"/>
      <c r="M46" s="28"/>
    </row>
    <row r="47" spans="1:13" x14ac:dyDescent="0.25">
      <c r="A47" s="25" t="s">
        <v>136</v>
      </c>
      <c r="B47" s="20">
        <v>27.2</v>
      </c>
      <c r="C47" s="21" t="s">
        <v>45</v>
      </c>
      <c r="D47" s="41"/>
      <c r="E47" s="23">
        <f t="shared" si="0"/>
        <v>0</v>
      </c>
      <c r="F47" s="44"/>
      <c r="G47" s="23">
        <f t="shared" si="1"/>
        <v>0</v>
      </c>
      <c r="H47" s="23">
        <f>D47+F47</f>
        <v>0</v>
      </c>
      <c r="I47" s="22">
        <f>E47+G47</f>
        <v>0</v>
      </c>
      <c r="J47" s="23">
        <f t="shared" si="2"/>
        <v>0</v>
      </c>
      <c r="K47" s="65">
        <f t="shared" si="3"/>
        <v>0</v>
      </c>
      <c r="L47" s="23">
        <f t="shared" si="4"/>
        <v>0</v>
      </c>
      <c r="M47" s="23"/>
    </row>
    <row r="48" spans="1:13" s="29" customFormat="1" x14ac:dyDescent="0.25">
      <c r="A48" s="19" t="s">
        <v>56</v>
      </c>
      <c r="B48" s="26"/>
      <c r="C48" s="27"/>
      <c r="D48" s="41"/>
      <c r="E48" s="23"/>
      <c r="F48" s="44"/>
      <c r="G48" s="23"/>
      <c r="H48" s="23"/>
      <c r="I48" s="22"/>
      <c r="J48" s="23"/>
      <c r="K48" s="65"/>
      <c r="L48" s="23"/>
      <c r="M48" s="28"/>
    </row>
    <row r="49" spans="1:13" s="29" customFormat="1" x14ac:dyDescent="0.25">
      <c r="A49" s="19" t="s">
        <v>104</v>
      </c>
      <c r="B49" s="26"/>
      <c r="C49" s="27"/>
      <c r="D49" s="41"/>
      <c r="E49" s="23"/>
      <c r="F49" s="44"/>
      <c r="G49" s="23"/>
      <c r="H49" s="23"/>
      <c r="I49" s="22"/>
      <c r="J49" s="23"/>
      <c r="K49" s="65"/>
      <c r="L49" s="23"/>
      <c r="M49" s="28"/>
    </row>
    <row r="50" spans="1:13" x14ac:dyDescent="0.25">
      <c r="A50" s="24" t="s">
        <v>137</v>
      </c>
      <c r="B50" s="20">
        <v>27.55</v>
      </c>
      <c r="C50" s="21" t="s">
        <v>45</v>
      </c>
      <c r="D50" s="41"/>
      <c r="E50" s="23">
        <f t="shared" si="0"/>
        <v>0</v>
      </c>
      <c r="F50" s="44"/>
      <c r="G50" s="23">
        <f t="shared" si="1"/>
        <v>0</v>
      </c>
      <c r="H50" s="23">
        <f>D50+F50</f>
        <v>0</v>
      </c>
      <c r="I50" s="22">
        <f>E50+G50</f>
        <v>0</v>
      </c>
      <c r="J50" s="23">
        <f t="shared" si="2"/>
        <v>0</v>
      </c>
      <c r="K50" s="65">
        <f t="shared" si="3"/>
        <v>0</v>
      </c>
      <c r="L50" s="23">
        <f t="shared" si="4"/>
        <v>0</v>
      </c>
      <c r="M50" s="23"/>
    </row>
    <row r="51" spans="1:13" x14ac:dyDescent="0.25">
      <c r="A51" s="25" t="s">
        <v>138</v>
      </c>
      <c r="B51" s="20">
        <v>17</v>
      </c>
      <c r="C51" s="21" t="s">
        <v>45</v>
      </c>
      <c r="D51" s="41"/>
      <c r="E51" s="23">
        <f t="shared" si="0"/>
        <v>0</v>
      </c>
      <c r="F51" s="44"/>
      <c r="G51" s="23">
        <f t="shared" si="1"/>
        <v>0</v>
      </c>
      <c r="H51" s="23">
        <f>D51+F51</f>
        <v>0</v>
      </c>
      <c r="I51" s="22">
        <f>E51+G51</f>
        <v>0</v>
      </c>
      <c r="J51" s="23">
        <f t="shared" si="2"/>
        <v>0</v>
      </c>
      <c r="K51" s="65">
        <f t="shared" si="3"/>
        <v>0</v>
      </c>
      <c r="L51" s="23">
        <f t="shared" si="4"/>
        <v>0</v>
      </c>
      <c r="M51" s="23"/>
    </row>
    <row r="52" spans="1:13" s="29" customFormat="1" ht="15.75" x14ac:dyDescent="0.25">
      <c r="A52" s="8" t="s">
        <v>1</v>
      </c>
      <c r="B52" s="6"/>
      <c r="C52" s="7"/>
      <c r="D52" s="42"/>
      <c r="E52" s="30"/>
      <c r="F52" s="45"/>
      <c r="G52" s="30"/>
      <c r="H52" s="13"/>
      <c r="I52" s="13"/>
      <c r="J52" s="13"/>
      <c r="K52" s="66"/>
      <c r="L52" s="13"/>
      <c r="M52" s="18">
        <f>SUM(L53:L79)</f>
        <v>0</v>
      </c>
    </row>
    <row r="53" spans="1:13" s="29" customFormat="1" x14ac:dyDescent="0.25">
      <c r="A53" s="19" t="s">
        <v>105</v>
      </c>
      <c r="B53" s="26"/>
      <c r="C53" s="27"/>
      <c r="D53" s="41"/>
      <c r="E53" s="23"/>
      <c r="F53" s="44"/>
      <c r="G53" s="23"/>
      <c r="H53" s="23"/>
      <c r="I53" s="22"/>
      <c r="J53" s="23"/>
      <c r="K53" s="65"/>
      <c r="L53" s="23"/>
      <c r="M53" s="28"/>
    </row>
    <row r="54" spans="1:13" s="29" customFormat="1" x14ac:dyDescent="0.25">
      <c r="A54" s="19" t="s">
        <v>106</v>
      </c>
      <c r="B54" s="26"/>
      <c r="C54" s="27"/>
      <c r="D54" s="41"/>
      <c r="E54" s="23"/>
      <c r="F54" s="44"/>
      <c r="G54" s="23"/>
      <c r="H54" s="23"/>
      <c r="I54" s="22"/>
      <c r="J54" s="23"/>
      <c r="K54" s="65"/>
      <c r="L54" s="23"/>
      <c r="M54" s="28"/>
    </row>
    <row r="55" spans="1:13" x14ac:dyDescent="0.25">
      <c r="A55" s="25" t="s">
        <v>139</v>
      </c>
      <c r="B55" s="20">
        <v>13</v>
      </c>
      <c r="C55" s="21" t="s">
        <v>44</v>
      </c>
      <c r="D55" s="41"/>
      <c r="E55" s="23">
        <f t="shared" si="0"/>
        <v>0</v>
      </c>
      <c r="F55" s="44"/>
      <c r="G55" s="23">
        <f t="shared" si="1"/>
        <v>0</v>
      </c>
      <c r="H55" s="23">
        <f>D55+F55</f>
        <v>0</v>
      </c>
      <c r="I55" s="22">
        <f>E55+G55</f>
        <v>0</v>
      </c>
      <c r="J55" s="23">
        <f t="shared" si="2"/>
        <v>0</v>
      </c>
      <c r="K55" s="65">
        <f t="shared" si="3"/>
        <v>0</v>
      </c>
      <c r="L55" s="23">
        <f t="shared" si="4"/>
        <v>0</v>
      </c>
      <c r="M55" s="23"/>
    </row>
    <row r="56" spans="1:13" s="29" customFormat="1" x14ac:dyDescent="0.25">
      <c r="A56" s="19" t="s">
        <v>107</v>
      </c>
      <c r="B56" s="26"/>
      <c r="C56" s="27"/>
      <c r="D56" s="41"/>
      <c r="E56" s="23"/>
      <c r="F56" s="44"/>
      <c r="G56" s="23"/>
      <c r="H56" s="23"/>
      <c r="I56" s="22"/>
      <c r="J56" s="23"/>
      <c r="K56" s="65"/>
      <c r="L56" s="23"/>
      <c r="M56" s="28"/>
    </row>
    <row r="57" spans="1:13" x14ac:dyDescent="0.25">
      <c r="A57" s="24" t="s">
        <v>62</v>
      </c>
      <c r="B57" s="20">
        <v>22</v>
      </c>
      <c r="C57" s="21" t="s">
        <v>44</v>
      </c>
      <c r="D57" s="41"/>
      <c r="E57" s="23">
        <f t="shared" si="0"/>
        <v>0</v>
      </c>
      <c r="F57" s="44"/>
      <c r="G57" s="23">
        <f t="shared" si="1"/>
        <v>0</v>
      </c>
      <c r="H57" s="23">
        <f>D57+F57</f>
        <v>0</v>
      </c>
      <c r="I57" s="22">
        <f>E57+G57</f>
        <v>0</v>
      </c>
      <c r="J57" s="23">
        <f t="shared" si="2"/>
        <v>0</v>
      </c>
      <c r="K57" s="65">
        <f t="shared" si="3"/>
        <v>0</v>
      </c>
      <c r="L57" s="23">
        <f t="shared" si="4"/>
        <v>0</v>
      </c>
      <c r="M57" s="23"/>
    </row>
    <row r="58" spans="1:13" s="29" customFormat="1" x14ac:dyDescent="0.25">
      <c r="A58" s="19" t="s">
        <v>108</v>
      </c>
      <c r="B58" s="26"/>
      <c r="C58" s="27"/>
      <c r="D58" s="41"/>
      <c r="E58" s="23">
        <f t="shared" si="0"/>
        <v>0</v>
      </c>
      <c r="F58" s="44"/>
      <c r="G58" s="23">
        <f t="shared" si="1"/>
        <v>0</v>
      </c>
      <c r="H58" s="23"/>
      <c r="I58" s="22"/>
      <c r="J58" s="23"/>
      <c r="K58" s="65"/>
      <c r="L58" s="23"/>
      <c r="M58" s="28"/>
    </row>
    <row r="59" spans="1:13" x14ac:dyDescent="0.25">
      <c r="A59" s="25" t="s">
        <v>63</v>
      </c>
      <c r="B59" s="20">
        <v>1065</v>
      </c>
      <c r="C59" s="21" t="s">
        <v>45</v>
      </c>
      <c r="D59" s="41"/>
      <c r="E59" s="23">
        <f t="shared" si="0"/>
        <v>0</v>
      </c>
      <c r="F59" s="44"/>
      <c r="G59" s="23">
        <f t="shared" si="1"/>
        <v>0</v>
      </c>
      <c r="H59" s="23">
        <f>D59+F59</f>
        <v>0</v>
      </c>
      <c r="I59" s="22">
        <f>E59+G59</f>
        <v>0</v>
      </c>
      <c r="J59" s="23">
        <f t="shared" si="2"/>
        <v>0</v>
      </c>
      <c r="K59" s="65">
        <f t="shared" si="3"/>
        <v>0</v>
      </c>
      <c r="L59" s="23">
        <f t="shared" si="4"/>
        <v>0</v>
      </c>
      <c r="M59" s="23"/>
    </row>
    <row r="60" spans="1:13" x14ac:dyDescent="0.25">
      <c r="A60" s="25" t="s">
        <v>64</v>
      </c>
      <c r="B60" s="20">
        <v>41.5</v>
      </c>
      <c r="C60" s="21" t="s">
        <v>45</v>
      </c>
      <c r="D60" s="41"/>
      <c r="E60" s="23">
        <f t="shared" si="0"/>
        <v>0</v>
      </c>
      <c r="F60" s="44"/>
      <c r="G60" s="23">
        <f t="shared" si="1"/>
        <v>0</v>
      </c>
      <c r="H60" s="23">
        <f>D60+F60</f>
        <v>0</v>
      </c>
      <c r="I60" s="22">
        <f>E60+G60</f>
        <v>0</v>
      </c>
      <c r="J60" s="23">
        <f t="shared" si="2"/>
        <v>0</v>
      </c>
      <c r="K60" s="65">
        <f t="shared" si="3"/>
        <v>0</v>
      </c>
      <c r="L60" s="23">
        <f t="shared" si="4"/>
        <v>0</v>
      </c>
      <c r="M60" s="23"/>
    </row>
    <row r="61" spans="1:13" s="29" customFormat="1" x14ac:dyDescent="0.25">
      <c r="A61" s="19" t="s">
        <v>109</v>
      </c>
      <c r="B61" s="26"/>
      <c r="C61" s="27"/>
      <c r="D61" s="41"/>
      <c r="E61" s="23"/>
      <c r="F61" s="44"/>
      <c r="G61" s="23"/>
      <c r="H61" s="23"/>
      <c r="I61" s="22"/>
      <c r="J61" s="23"/>
      <c r="K61" s="65"/>
      <c r="L61" s="23"/>
      <c r="M61" s="28"/>
    </row>
    <row r="62" spans="1:13" x14ac:dyDescent="0.25">
      <c r="A62" s="24" t="s">
        <v>66</v>
      </c>
      <c r="B62" s="20">
        <v>24</v>
      </c>
      <c r="C62" s="21" t="s">
        <v>44</v>
      </c>
      <c r="D62" s="41"/>
      <c r="E62" s="23">
        <f t="shared" si="0"/>
        <v>0</v>
      </c>
      <c r="F62" s="44"/>
      <c r="G62" s="23">
        <f t="shared" si="1"/>
        <v>0</v>
      </c>
      <c r="H62" s="23">
        <f t="shared" ref="H62:I64" si="5">D62+F62</f>
        <v>0</v>
      </c>
      <c r="I62" s="22">
        <f t="shared" si="5"/>
        <v>0</v>
      </c>
      <c r="J62" s="23">
        <f t="shared" si="2"/>
        <v>0</v>
      </c>
      <c r="K62" s="65">
        <f t="shared" si="3"/>
        <v>0</v>
      </c>
      <c r="L62" s="23">
        <f t="shared" si="4"/>
        <v>0</v>
      </c>
      <c r="M62" s="23"/>
    </row>
    <row r="63" spans="1:13" x14ac:dyDescent="0.25">
      <c r="A63" s="24" t="s">
        <v>65</v>
      </c>
      <c r="B63" s="20">
        <v>130</v>
      </c>
      <c r="C63" s="21" t="s">
        <v>44</v>
      </c>
      <c r="D63" s="41"/>
      <c r="E63" s="23">
        <f t="shared" si="0"/>
        <v>0</v>
      </c>
      <c r="F63" s="44"/>
      <c r="G63" s="23">
        <f t="shared" si="1"/>
        <v>0</v>
      </c>
      <c r="H63" s="23">
        <f t="shared" si="5"/>
        <v>0</v>
      </c>
      <c r="I63" s="22">
        <f t="shared" si="5"/>
        <v>0</v>
      </c>
      <c r="J63" s="23">
        <f t="shared" si="2"/>
        <v>0</v>
      </c>
      <c r="K63" s="65">
        <f t="shared" si="3"/>
        <v>0</v>
      </c>
      <c r="L63" s="23">
        <f t="shared" si="4"/>
        <v>0</v>
      </c>
      <c r="M63" s="23"/>
    </row>
    <row r="64" spans="1:13" x14ac:dyDescent="0.25">
      <c r="A64" s="25" t="s">
        <v>69</v>
      </c>
      <c r="B64" s="20">
        <v>41</v>
      </c>
      <c r="C64" s="21" t="s">
        <v>44</v>
      </c>
      <c r="D64" s="41"/>
      <c r="E64" s="23">
        <f t="shared" si="0"/>
        <v>0</v>
      </c>
      <c r="F64" s="44"/>
      <c r="G64" s="23">
        <f t="shared" si="1"/>
        <v>0</v>
      </c>
      <c r="H64" s="23">
        <f t="shared" si="5"/>
        <v>0</v>
      </c>
      <c r="I64" s="22">
        <f t="shared" si="5"/>
        <v>0</v>
      </c>
      <c r="J64" s="23">
        <f t="shared" si="2"/>
        <v>0</v>
      </c>
      <c r="K64" s="65">
        <f t="shared" si="3"/>
        <v>0</v>
      </c>
      <c r="L64" s="23">
        <f t="shared" si="4"/>
        <v>0</v>
      </c>
      <c r="M64" s="23"/>
    </row>
    <row r="65" spans="1:13" x14ac:dyDescent="0.25">
      <c r="A65" s="25" t="s">
        <v>68</v>
      </c>
      <c r="B65" s="20">
        <v>98</v>
      </c>
      <c r="C65" s="21" t="s">
        <v>45</v>
      </c>
      <c r="D65" s="41"/>
      <c r="E65" s="23">
        <f>B65*D65</f>
        <v>0</v>
      </c>
      <c r="F65" s="44"/>
      <c r="G65" s="23">
        <f>B65*F65</f>
        <v>0</v>
      </c>
      <c r="H65" s="23">
        <f>D65+F65</f>
        <v>0</v>
      </c>
      <c r="I65" s="22">
        <f>E65+G65</f>
        <v>0</v>
      </c>
      <c r="J65" s="23">
        <f t="shared" si="2"/>
        <v>0</v>
      </c>
      <c r="K65" s="65">
        <f t="shared" si="3"/>
        <v>0</v>
      </c>
      <c r="L65" s="23">
        <f t="shared" si="4"/>
        <v>0</v>
      </c>
      <c r="M65" s="23"/>
    </row>
    <row r="66" spans="1:13" s="29" customFormat="1" x14ac:dyDescent="0.25">
      <c r="A66" s="19" t="s">
        <v>110</v>
      </c>
      <c r="B66" s="26"/>
      <c r="C66" s="27"/>
      <c r="D66" s="41"/>
      <c r="E66" s="23"/>
      <c r="F66" s="44"/>
      <c r="G66" s="23"/>
      <c r="H66" s="23"/>
      <c r="I66" s="22"/>
      <c r="J66" s="23"/>
      <c r="K66" s="65"/>
      <c r="L66" s="23"/>
      <c r="M66" s="28"/>
    </row>
    <row r="67" spans="1:13" x14ac:dyDescent="0.25">
      <c r="A67" s="25" t="s">
        <v>70</v>
      </c>
      <c r="B67" s="20">
        <v>1</v>
      </c>
      <c r="C67" s="21" t="s">
        <v>44</v>
      </c>
      <c r="D67" s="41"/>
      <c r="E67" s="23">
        <f t="shared" si="0"/>
        <v>0</v>
      </c>
      <c r="F67" s="44"/>
      <c r="G67" s="23">
        <f t="shared" si="1"/>
        <v>0</v>
      </c>
      <c r="H67" s="23">
        <f>D67+F67</f>
        <v>0</v>
      </c>
      <c r="I67" s="22">
        <f>E67+G67</f>
        <v>0</v>
      </c>
      <c r="J67" s="23">
        <f t="shared" si="2"/>
        <v>0</v>
      </c>
      <c r="K67" s="65">
        <f t="shared" si="3"/>
        <v>0</v>
      </c>
      <c r="L67" s="23">
        <f t="shared" si="4"/>
        <v>0</v>
      </c>
      <c r="M67" s="23"/>
    </row>
    <row r="68" spans="1:13" x14ac:dyDescent="0.25">
      <c r="A68" s="25" t="s">
        <v>71</v>
      </c>
      <c r="B68" s="20">
        <v>1</v>
      </c>
      <c r="C68" s="21" t="s">
        <v>44</v>
      </c>
      <c r="D68" s="41"/>
      <c r="E68" s="23">
        <f t="shared" si="0"/>
        <v>0</v>
      </c>
      <c r="F68" s="44"/>
      <c r="G68" s="23">
        <f t="shared" si="1"/>
        <v>0</v>
      </c>
      <c r="H68" s="23">
        <f>D68+F68</f>
        <v>0</v>
      </c>
      <c r="I68" s="22">
        <f>E68+G68</f>
        <v>0</v>
      </c>
      <c r="J68" s="23">
        <f t="shared" si="2"/>
        <v>0</v>
      </c>
      <c r="K68" s="65">
        <f t="shared" si="3"/>
        <v>0</v>
      </c>
      <c r="L68" s="23">
        <f t="shared" si="4"/>
        <v>0</v>
      </c>
      <c r="M68" s="23"/>
    </row>
    <row r="69" spans="1:13" s="29" customFormat="1" x14ac:dyDescent="0.25">
      <c r="A69" s="19" t="s">
        <v>111</v>
      </c>
      <c r="B69" s="26"/>
      <c r="C69" s="27"/>
      <c r="D69" s="41"/>
      <c r="E69" s="23"/>
      <c r="F69" s="44"/>
      <c r="G69" s="23"/>
      <c r="H69" s="23"/>
      <c r="I69" s="22"/>
      <c r="J69" s="23"/>
      <c r="K69" s="65"/>
      <c r="L69" s="23"/>
      <c r="M69" s="28"/>
    </row>
    <row r="70" spans="1:13" x14ac:dyDescent="0.25">
      <c r="A70" s="25" t="s">
        <v>72</v>
      </c>
      <c r="B70" s="20">
        <v>3</v>
      </c>
      <c r="C70" s="21" t="s">
        <v>44</v>
      </c>
      <c r="D70" s="41"/>
      <c r="E70" s="23">
        <f t="shared" si="0"/>
        <v>0</v>
      </c>
      <c r="F70" s="44"/>
      <c r="G70" s="23">
        <f t="shared" si="1"/>
        <v>0</v>
      </c>
      <c r="H70" s="23">
        <f>D70+F70</f>
        <v>0</v>
      </c>
      <c r="I70" s="22">
        <f>E70+G70</f>
        <v>0</v>
      </c>
      <c r="J70" s="23">
        <f t="shared" si="2"/>
        <v>0</v>
      </c>
      <c r="K70" s="65">
        <f t="shared" si="3"/>
        <v>0</v>
      </c>
      <c r="L70" s="23">
        <f t="shared" si="4"/>
        <v>0</v>
      </c>
      <c r="M70" s="23"/>
    </row>
    <row r="71" spans="1:13" x14ac:dyDescent="0.25">
      <c r="A71" s="25" t="s">
        <v>140</v>
      </c>
      <c r="B71" s="20">
        <v>1</v>
      </c>
      <c r="C71" s="21" t="s">
        <v>44</v>
      </c>
      <c r="D71" s="41"/>
      <c r="E71" s="23">
        <f t="shared" si="0"/>
        <v>0</v>
      </c>
      <c r="F71" s="44"/>
      <c r="G71" s="23">
        <f t="shared" si="1"/>
        <v>0</v>
      </c>
      <c r="H71" s="23">
        <f>D71+F71</f>
        <v>0</v>
      </c>
      <c r="I71" s="22">
        <f>E71+G71</f>
        <v>0</v>
      </c>
      <c r="J71" s="23">
        <f t="shared" si="2"/>
        <v>0</v>
      </c>
      <c r="K71" s="65">
        <f t="shared" si="3"/>
        <v>0</v>
      </c>
      <c r="L71" s="23">
        <f t="shared" si="4"/>
        <v>0</v>
      </c>
      <c r="M71" s="23"/>
    </row>
    <row r="72" spans="1:13" s="29" customFormat="1" x14ac:dyDescent="0.25">
      <c r="A72" s="19" t="s">
        <v>112</v>
      </c>
      <c r="B72" s="26"/>
      <c r="C72" s="27"/>
      <c r="D72" s="41"/>
      <c r="E72" s="23"/>
      <c r="F72" s="44"/>
      <c r="G72" s="23"/>
      <c r="H72" s="23"/>
      <c r="I72" s="22"/>
      <c r="J72" s="23"/>
      <c r="K72" s="65"/>
      <c r="L72" s="23"/>
      <c r="M72" s="28"/>
    </row>
    <row r="73" spans="1:13" s="29" customFormat="1" x14ac:dyDescent="0.25">
      <c r="A73" s="31" t="s">
        <v>155</v>
      </c>
      <c r="B73" s="32">
        <v>23</v>
      </c>
      <c r="C73" s="33" t="s">
        <v>44</v>
      </c>
      <c r="D73" s="41"/>
      <c r="E73" s="23">
        <f t="shared" ref="E73" si="6">B73*D73</f>
        <v>0</v>
      </c>
      <c r="F73" s="44"/>
      <c r="G73" s="23">
        <f t="shared" ref="G73" si="7">B73*F73</f>
        <v>0</v>
      </c>
      <c r="H73" s="23">
        <f t="shared" ref="H73" si="8">D73+F73</f>
        <v>0</v>
      </c>
      <c r="I73" s="22">
        <f t="shared" ref="I73" si="9">E73+G73</f>
        <v>0</v>
      </c>
      <c r="J73" s="23">
        <f t="shared" ref="J73" si="10">I73*K73</f>
        <v>0</v>
      </c>
      <c r="K73" s="65">
        <f t="shared" si="3"/>
        <v>0</v>
      </c>
      <c r="L73" s="23">
        <f t="shared" ref="L73" si="11">I73+J73</f>
        <v>0</v>
      </c>
      <c r="M73" s="23"/>
    </row>
    <row r="74" spans="1:13" x14ac:dyDescent="0.25">
      <c r="A74" s="24" t="s">
        <v>74</v>
      </c>
      <c r="B74" s="20">
        <v>1</v>
      </c>
      <c r="C74" s="21" t="s">
        <v>44</v>
      </c>
      <c r="D74" s="41"/>
      <c r="E74" s="23">
        <f t="shared" si="0"/>
        <v>0</v>
      </c>
      <c r="F74" s="44"/>
      <c r="G74" s="23">
        <f t="shared" si="1"/>
        <v>0</v>
      </c>
      <c r="H74" s="23">
        <f t="shared" ref="H74:I76" si="12">D74+F74</f>
        <v>0</v>
      </c>
      <c r="I74" s="22">
        <f t="shared" si="12"/>
        <v>0</v>
      </c>
      <c r="J74" s="23">
        <f t="shared" si="2"/>
        <v>0</v>
      </c>
      <c r="K74" s="65">
        <f t="shared" si="3"/>
        <v>0</v>
      </c>
      <c r="L74" s="23">
        <f t="shared" si="4"/>
        <v>0</v>
      </c>
      <c r="M74" s="23"/>
    </row>
    <row r="75" spans="1:13" x14ac:dyDescent="0.25">
      <c r="A75" s="24" t="s">
        <v>67</v>
      </c>
      <c r="B75" s="20">
        <v>42</v>
      </c>
      <c r="C75" s="21" t="s">
        <v>46</v>
      </c>
      <c r="D75" s="41"/>
      <c r="E75" s="23">
        <f t="shared" si="0"/>
        <v>0</v>
      </c>
      <c r="F75" s="44"/>
      <c r="G75" s="23">
        <f t="shared" si="1"/>
        <v>0</v>
      </c>
      <c r="H75" s="23">
        <f t="shared" si="12"/>
        <v>0</v>
      </c>
      <c r="I75" s="22">
        <f t="shared" si="12"/>
        <v>0</v>
      </c>
      <c r="J75" s="23">
        <f t="shared" si="2"/>
        <v>0</v>
      </c>
      <c r="K75" s="65">
        <f t="shared" si="3"/>
        <v>0</v>
      </c>
      <c r="L75" s="23">
        <f t="shared" si="4"/>
        <v>0</v>
      </c>
      <c r="M75" s="23"/>
    </row>
    <row r="76" spans="1:13" x14ac:dyDescent="0.25">
      <c r="A76" s="24" t="s">
        <v>73</v>
      </c>
      <c r="B76" s="20">
        <v>21</v>
      </c>
      <c r="C76" s="21" t="s">
        <v>44</v>
      </c>
      <c r="D76" s="41"/>
      <c r="E76" s="23">
        <f t="shared" si="0"/>
        <v>0</v>
      </c>
      <c r="F76" s="44"/>
      <c r="G76" s="23">
        <f t="shared" si="1"/>
        <v>0</v>
      </c>
      <c r="H76" s="23">
        <f t="shared" si="12"/>
        <v>0</v>
      </c>
      <c r="I76" s="22">
        <f t="shared" si="12"/>
        <v>0</v>
      </c>
      <c r="J76" s="23">
        <f t="shared" si="2"/>
        <v>0</v>
      </c>
      <c r="K76" s="65">
        <f t="shared" si="3"/>
        <v>0</v>
      </c>
      <c r="L76" s="23">
        <f t="shared" si="4"/>
        <v>0</v>
      </c>
      <c r="M76" s="23"/>
    </row>
    <row r="77" spans="1:13" s="29" customFormat="1" x14ac:dyDescent="0.25">
      <c r="A77" s="19" t="s">
        <v>113</v>
      </c>
      <c r="B77" s="26"/>
      <c r="C77" s="27"/>
      <c r="D77" s="41"/>
      <c r="E77" s="23"/>
      <c r="F77" s="44"/>
      <c r="G77" s="23"/>
      <c r="H77" s="23"/>
      <c r="I77" s="22"/>
      <c r="J77" s="23"/>
      <c r="K77" s="65"/>
      <c r="L77" s="23"/>
      <c r="M77" s="28"/>
    </row>
    <row r="78" spans="1:13" x14ac:dyDescent="0.25">
      <c r="A78" s="25" t="s">
        <v>75</v>
      </c>
      <c r="B78" s="20">
        <v>59</v>
      </c>
      <c r="C78" s="21" t="s">
        <v>45</v>
      </c>
      <c r="D78" s="41"/>
      <c r="E78" s="23">
        <f t="shared" si="0"/>
        <v>0</v>
      </c>
      <c r="F78" s="44"/>
      <c r="G78" s="23">
        <f t="shared" si="1"/>
        <v>0</v>
      </c>
      <c r="H78" s="23">
        <f t="shared" ref="H78:I79" si="13">D78+F78</f>
        <v>0</v>
      </c>
      <c r="I78" s="22">
        <f t="shared" si="13"/>
        <v>0</v>
      </c>
      <c r="J78" s="23">
        <f t="shared" si="2"/>
        <v>0</v>
      </c>
      <c r="K78" s="65">
        <f t="shared" si="3"/>
        <v>0</v>
      </c>
      <c r="L78" s="23">
        <f t="shared" si="4"/>
        <v>0</v>
      </c>
      <c r="M78" s="23"/>
    </row>
    <row r="79" spans="1:13" x14ac:dyDescent="0.25">
      <c r="A79" s="25" t="s">
        <v>76</v>
      </c>
      <c r="B79" s="20">
        <v>1</v>
      </c>
      <c r="C79" s="21" t="s">
        <v>44</v>
      </c>
      <c r="D79" s="41"/>
      <c r="E79" s="23">
        <f t="shared" si="0"/>
        <v>0</v>
      </c>
      <c r="F79" s="44"/>
      <c r="G79" s="23">
        <f t="shared" si="1"/>
        <v>0</v>
      </c>
      <c r="H79" s="23">
        <f t="shared" si="13"/>
        <v>0</v>
      </c>
      <c r="I79" s="22">
        <f t="shared" si="13"/>
        <v>0</v>
      </c>
      <c r="J79" s="23">
        <f t="shared" si="2"/>
        <v>0</v>
      </c>
      <c r="K79" s="65">
        <f t="shared" si="3"/>
        <v>0</v>
      </c>
      <c r="L79" s="23">
        <f t="shared" si="4"/>
        <v>0</v>
      </c>
      <c r="M79" s="23"/>
    </row>
    <row r="80" spans="1:13" s="29" customFormat="1" ht="15.75" x14ac:dyDescent="0.25">
      <c r="A80" s="8" t="s">
        <v>16</v>
      </c>
      <c r="B80" s="6"/>
      <c r="C80" s="7"/>
      <c r="D80" s="42"/>
      <c r="E80" s="30"/>
      <c r="F80" s="45"/>
      <c r="G80" s="30"/>
      <c r="H80" s="13"/>
      <c r="I80" s="13"/>
      <c r="J80" s="13"/>
      <c r="K80" s="66"/>
      <c r="L80" s="13"/>
      <c r="M80" s="18">
        <f>SUM(L81:L88)</f>
        <v>0</v>
      </c>
    </row>
    <row r="81" spans="1:13" s="29" customFormat="1" x14ac:dyDescent="0.25">
      <c r="A81" s="19" t="s">
        <v>114</v>
      </c>
      <c r="B81" s="26"/>
      <c r="C81" s="27"/>
      <c r="D81" s="41"/>
      <c r="E81" s="23"/>
      <c r="F81" s="44"/>
      <c r="G81" s="23"/>
      <c r="H81" s="23"/>
      <c r="I81" s="22"/>
      <c r="J81" s="23"/>
      <c r="K81" s="65"/>
      <c r="L81" s="23"/>
      <c r="M81" s="28"/>
    </row>
    <row r="82" spans="1:13" x14ac:dyDescent="0.25">
      <c r="A82" s="25" t="s">
        <v>77</v>
      </c>
      <c r="B82" s="20">
        <v>8</v>
      </c>
      <c r="C82" s="21" t="s">
        <v>44</v>
      </c>
      <c r="D82" s="41"/>
      <c r="E82" s="23">
        <f t="shared" si="0"/>
        <v>0</v>
      </c>
      <c r="F82" s="44"/>
      <c r="G82" s="23">
        <f t="shared" si="1"/>
        <v>0</v>
      </c>
      <c r="H82" s="23">
        <f>D82+F82</f>
        <v>0</v>
      </c>
      <c r="I82" s="22">
        <f>E82+G82</f>
        <v>0</v>
      </c>
      <c r="J82" s="23">
        <f t="shared" si="2"/>
        <v>0</v>
      </c>
      <c r="K82" s="65">
        <f t="shared" si="3"/>
        <v>0</v>
      </c>
      <c r="L82" s="23">
        <f t="shared" si="4"/>
        <v>0</v>
      </c>
      <c r="M82" s="23"/>
    </row>
    <row r="83" spans="1:13" s="29" customFormat="1" x14ac:dyDescent="0.25">
      <c r="A83" s="19" t="s">
        <v>115</v>
      </c>
      <c r="B83" s="26"/>
      <c r="C83" s="27"/>
      <c r="D83" s="41"/>
      <c r="E83" s="23"/>
      <c r="F83" s="44"/>
      <c r="G83" s="23"/>
      <c r="H83" s="23"/>
      <c r="I83" s="22"/>
      <c r="J83" s="23"/>
      <c r="K83" s="65"/>
      <c r="L83" s="23"/>
      <c r="M83" s="28"/>
    </row>
    <row r="84" spans="1:13" x14ac:dyDescent="0.25">
      <c r="A84" s="25" t="s">
        <v>78</v>
      </c>
      <c r="B84" s="20">
        <v>21</v>
      </c>
      <c r="C84" s="21" t="s">
        <v>44</v>
      </c>
      <c r="D84" s="41"/>
      <c r="E84" s="23">
        <f t="shared" si="0"/>
        <v>0</v>
      </c>
      <c r="F84" s="44"/>
      <c r="G84" s="23">
        <f t="shared" si="1"/>
        <v>0</v>
      </c>
      <c r="H84" s="23">
        <f>D84+F84</f>
        <v>0</v>
      </c>
      <c r="I84" s="22">
        <f>E84+G84</f>
        <v>0</v>
      </c>
      <c r="J84" s="23">
        <f t="shared" si="2"/>
        <v>0</v>
      </c>
      <c r="K84" s="65">
        <f t="shared" si="3"/>
        <v>0</v>
      </c>
      <c r="L84" s="23">
        <f t="shared" si="4"/>
        <v>0</v>
      </c>
      <c r="M84" s="23"/>
    </row>
    <row r="85" spans="1:13" s="29" customFormat="1" x14ac:dyDescent="0.25">
      <c r="A85" s="19" t="s">
        <v>116</v>
      </c>
      <c r="B85" s="26"/>
      <c r="C85" s="27"/>
      <c r="D85" s="41"/>
      <c r="E85" s="23"/>
      <c r="F85" s="44"/>
      <c r="G85" s="23"/>
      <c r="H85" s="23"/>
      <c r="I85" s="22"/>
      <c r="J85" s="23"/>
      <c r="K85" s="65"/>
      <c r="L85" s="23"/>
      <c r="M85" s="28"/>
    </row>
    <row r="86" spans="1:13" x14ac:dyDescent="0.25">
      <c r="A86" s="24" t="s">
        <v>79</v>
      </c>
      <c r="B86" s="20">
        <v>14</v>
      </c>
      <c r="C86" s="21" t="s">
        <v>44</v>
      </c>
      <c r="D86" s="41"/>
      <c r="E86" s="23">
        <f t="shared" ref="E86:E123" si="14">B86*D86</f>
        <v>0</v>
      </c>
      <c r="F86" s="44"/>
      <c r="G86" s="23">
        <f t="shared" ref="G86:G123" si="15">B86*F86</f>
        <v>0</v>
      </c>
      <c r="H86" s="23">
        <f t="shared" ref="H86:I88" si="16">D86+F86</f>
        <v>0</v>
      </c>
      <c r="I86" s="22">
        <f t="shared" si="16"/>
        <v>0</v>
      </c>
      <c r="J86" s="23">
        <f t="shared" ref="J86:J123" si="17">I86*K86</f>
        <v>0</v>
      </c>
      <c r="K86" s="65">
        <f t="shared" ref="K86:K123" si="18">$K$12</f>
        <v>0</v>
      </c>
      <c r="L86" s="23">
        <f t="shared" ref="L86:L123" si="19">I86+J86</f>
        <v>0</v>
      </c>
      <c r="M86" s="23"/>
    </row>
    <row r="87" spans="1:13" x14ac:dyDescent="0.25">
      <c r="A87" s="24" t="s">
        <v>80</v>
      </c>
      <c r="B87" s="20">
        <v>9</v>
      </c>
      <c r="C87" s="21" t="s">
        <v>44</v>
      </c>
      <c r="D87" s="41"/>
      <c r="E87" s="23">
        <f t="shared" si="14"/>
        <v>0</v>
      </c>
      <c r="F87" s="44"/>
      <c r="G87" s="23">
        <f t="shared" si="15"/>
        <v>0</v>
      </c>
      <c r="H87" s="23">
        <f t="shared" si="16"/>
        <v>0</v>
      </c>
      <c r="I87" s="22">
        <f t="shared" si="16"/>
        <v>0</v>
      </c>
      <c r="J87" s="23">
        <f t="shared" si="17"/>
        <v>0</v>
      </c>
      <c r="K87" s="65">
        <f t="shared" si="18"/>
        <v>0</v>
      </c>
      <c r="L87" s="23">
        <f t="shared" si="19"/>
        <v>0</v>
      </c>
      <c r="M87" s="23"/>
    </row>
    <row r="88" spans="1:13" x14ac:dyDescent="0.25">
      <c r="A88" s="24" t="s">
        <v>81</v>
      </c>
      <c r="B88" s="20">
        <v>8</v>
      </c>
      <c r="C88" s="21" t="s">
        <v>44</v>
      </c>
      <c r="D88" s="41"/>
      <c r="E88" s="23">
        <f t="shared" si="14"/>
        <v>0</v>
      </c>
      <c r="F88" s="44"/>
      <c r="G88" s="23">
        <f t="shared" si="15"/>
        <v>0</v>
      </c>
      <c r="H88" s="23">
        <f t="shared" si="16"/>
        <v>0</v>
      </c>
      <c r="I88" s="22">
        <f t="shared" si="16"/>
        <v>0</v>
      </c>
      <c r="J88" s="23">
        <f t="shared" si="17"/>
        <v>0</v>
      </c>
      <c r="K88" s="65">
        <f t="shared" si="18"/>
        <v>0</v>
      </c>
      <c r="L88" s="23">
        <f t="shared" si="19"/>
        <v>0</v>
      </c>
      <c r="M88" s="23"/>
    </row>
    <row r="89" spans="1:13" s="29" customFormat="1" ht="15.75" x14ac:dyDescent="0.25">
      <c r="A89" s="8" t="s">
        <v>117</v>
      </c>
      <c r="B89" s="6"/>
      <c r="C89" s="7"/>
      <c r="D89" s="42"/>
      <c r="E89" s="30"/>
      <c r="F89" s="45"/>
      <c r="G89" s="30"/>
      <c r="H89" s="13"/>
      <c r="I89" s="13"/>
      <c r="J89" s="13"/>
      <c r="K89" s="66"/>
      <c r="L89" s="13"/>
      <c r="M89" s="18">
        <f>SUM(L90:L94)</f>
        <v>0</v>
      </c>
    </row>
    <row r="90" spans="1:13" s="29" customFormat="1" x14ac:dyDescent="0.25">
      <c r="A90" s="19" t="s">
        <v>47</v>
      </c>
      <c r="B90" s="26"/>
      <c r="C90" s="27"/>
      <c r="D90" s="41"/>
      <c r="E90" s="23"/>
      <c r="F90" s="44"/>
      <c r="G90" s="23"/>
      <c r="H90" s="23"/>
      <c r="I90" s="22"/>
      <c r="J90" s="23"/>
      <c r="K90" s="65"/>
      <c r="L90" s="23"/>
      <c r="M90" s="28"/>
    </row>
    <row r="91" spans="1:13" s="29" customFormat="1" x14ac:dyDescent="0.25">
      <c r="A91" s="19" t="s">
        <v>48</v>
      </c>
      <c r="B91" s="26"/>
      <c r="C91" s="27"/>
      <c r="D91" s="41"/>
      <c r="E91" s="23"/>
      <c r="F91" s="44"/>
      <c r="G91" s="23"/>
      <c r="H91" s="23"/>
      <c r="I91" s="22"/>
      <c r="J91" s="23"/>
      <c r="K91" s="65"/>
      <c r="L91" s="23"/>
      <c r="M91" s="28"/>
    </row>
    <row r="92" spans="1:13" x14ac:dyDescent="0.25">
      <c r="A92" s="24" t="s">
        <v>141</v>
      </c>
      <c r="B92" s="20">
        <v>16.440000000000001</v>
      </c>
      <c r="C92" s="21" t="s">
        <v>39</v>
      </c>
      <c r="D92" s="41"/>
      <c r="E92" s="23">
        <f t="shared" si="14"/>
        <v>0</v>
      </c>
      <c r="F92" s="44"/>
      <c r="G92" s="23">
        <f t="shared" si="15"/>
        <v>0</v>
      </c>
      <c r="H92" s="23">
        <f>D92+F92</f>
        <v>0</v>
      </c>
      <c r="I92" s="22">
        <f>E92+G92</f>
        <v>0</v>
      </c>
      <c r="J92" s="23">
        <f t="shared" si="17"/>
        <v>0</v>
      </c>
      <c r="K92" s="65">
        <f t="shared" si="18"/>
        <v>0</v>
      </c>
      <c r="L92" s="23">
        <f t="shared" si="19"/>
        <v>0</v>
      </c>
      <c r="M92" s="23"/>
    </row>
    <row r="93" spans="1:13" s="29" customFormat="1" x14ac:dyDescent="0.25">
      <c r="A93" s="19" t="s">
        <v>118</v>
      </c>
      <c r="B93" s="26"/>
      <c r="C93" s="27"/>
      <c r="D93" s="41"/>
      <c r="E93" s="23"/>
      <c r="F93" s="44"/>
      <c r="G93" s="23"/>
      <c r="H93" s="23"/>
      <c r="I93" s="22"/>
      <c r="J93" s="23"/>
      <c r="K93" s="65"/>
      <c r="L93" s="23"/>
      <c r="M93" s="28"/>
    </row>
    <row r="94" spans="1:13" x14ac:dyDescent="0.25">
      <c r="A94" s="24" t="s">
        <v>142</v>
      </c>
      <c r="B94" s="20">
        <v>16.440000000000001</v>
      </c>
      <c r="C94" s="21" t="s">
        <v>39</v>
      </c>
      <c r="D94" s="41"/>
      <c r="E94" s="23">
        <f t="shared" si="14"/>
        <v>0</v>
      </c>
      <c r="F94" s="44"/>
      <c r="G94" s="23">
        <f t="shared" si="15"/>
        <v>0</v>
      </c>
      <c r="H94" s="23">
        <f>D94+F94</f>
        <v>0</v>
      </c>
      <c r="I94" s="22">
        <f>E94+G94</f>
        <v>0</v>
      </c>
      <c r="J94" s="23">
        <f t="shared" si="17"/>
        <v>0</v>
      </c>
      <c r="K94" s="65">
        <f t="shared" si="18"/>
        <v>0</v>
      </c>
      <c r="L94" s="23">
        <f t="shared" si="19"/>
        <v>0</v>
      </c>
      <c r="M94" s="23"/>
    </row>
    <row r="95" spans="1:13" s="29" customFormat="1" ht="15.75" x14ac:dyDescent="0.25">
      <c r="A95" s="8" t="s">
        <v>119</v>
      </c>
      <c r="B95" s="6"/>
      <c r="C95" s="7"/>
      <c r="D95" s="42"/>
      <c r="E95" s="30"/>
      <c r="F95" s="45"/>
      <c r="G95" s="30"/>
      <c r="H95" s="13"/>
      <c r="I95" s="13"/>
      <c r="J95" s="13"/>
      <c r="K95" s="66"/>
      <c r="L95" s="13"/>
      <c r="M95" s="18">
        <f>L97</f>
        <v>0</v>
      </c>
    </row>
    <row r="96" spans="1:13" s="29" customFormat="1" x14ac:dyDescent="0.25">
      <c r="A96" s="19" t="s">
        <v>120</v>
      </c>
      <c r="B96" s="26"/>
      <c r="C96" s="27"/>
      <c r="D96" s="41"/>
      <c r="E96" s="23"/>
      <c r="F96" s="44"/>
      <c r="G96" s="23"/>
      <c r="H96" s="23"/>
      <c r="I96" s="22"/>
      <c r="J96" s="23"/>
      <c r="K96" s="65"/>
      <c r="L96" s="23"/>
      <c r="M96" s="28"/>
    </row>
    <row r="97" spans="1:13" x14ac:dyDescent="0.25">
      <c r="A97" s="25" t="s">
        <v>143</v>
      </c>
      <c r="B97" s="20">
        <v>9.6</v>
      </c>
      <c r="C97" s="21" t="s">
        <v>39</v>
      </c>
      <c r="D97" s="41"/>
      <c r="E97" s="23">
        <f t="shared" si="14"/>
        <v>0</v>
      </c>
      <c r="F97" s="44"/>
      <c r="G97" s="23">
        <f t="shared" si="15"/>
        <v>0</v>
      </c>
      <c r="H97" s="23">
        <f>D97+F97</f>
        <v>0</v>
      </c>
      <c r="I97" s="22">
        <f>E97+G97</f>
        <v>0</v>
      </c>
      <c r="J97" s="23">
        <f t="shared" si="17"/>
        <v>0</v>
      </c>
      <c r="K97" s="65">
        <f t="shared" si="18"/>
        <v>0</v>
      </c>
      <c r="L97" s="23">
        <f t="shared" si="19"/>
        <v>0</v>
      </c>
      <c r="M97" s="23"/>
    </row>
    <row r="98" spans="1:13" s="29" customFormat="1" ht="15.75" x14ac:dyDescent="0.25">
      <c r="A98" s="8" t="s">
        <v>18</v>
      </c>
      <c r="B98" s="6"/>
      <c r="C98" s="7"/>
      <c r="D98" s="42"/>
      <c r="E98" s="30"/>
      <c r="F98" s="45"/>
      <c r="G98" s="30"/>
      <c r="H98" s="13"/>
      <c r="I98" s="13"/>
      <c r="J98" s="13"/>
      <c r="K98" s="66"/>
      <c r="L98" s="13"/>
      <c r="M98" s="18">
        <f>SUM(L99:L104)</f>
        <v>0</v>
      </c>
    </row>
    <row r="99" spans="1:13" s="29" customFormat="1" x14ac:dyDescent="0.25">
      <c r="A99" s="19" t="s">
        <v>121</v>
      </c>
      <c r="B99" s="26"/>
      <c r="C99" s="27"/>
      <c r="D99" s="41"/>
      <c r="E99" s="23"/>
      <c r="F99" s="44"/>
      <c r="G99" s="23"/>
      <c r="H99" s="23"/>
      <c r="I99" s="22"/>
      <c r="J99" s="23"/>
      <c r="K99" s="65"/>
      <c r="L99" s="23"/>
      <c r="M99" s="28"/>
    </row>
    <row r="100" spans="1:13" x14ac:dyDescent="0.25">
      <c r="A100" s="25" t="s">
        <v>144</v>
      </c>
      <c r="B100" s="20">
        <v>509.62</v>
      </c>
      <c r="C100" s="21" t="s">
        <v>39</v>
      </c>
      <c r="D100" s="41"/>
      <c r="E100" s="23">
        <f t="shared" si="14"/>
        <v>0</v>
      </c>
      <c r="F100" s="44"/>
      <c r="G100" s="23">
        <f t="shared" si="15"/>
        <v>0</v>
      </c>
      <c r="H100" s="23">
        <f>D100+F100</f>
        <v>0</v>
      </c>
      <c r="I100" s="22">
        <f>E100+G100</f>
        <v>0</v>
      </c>
      <c r="J100" s="23">
        <f t="shared" si="17"/>
        <v>0</v>
      </c>
      <c r="K100" s="65">
        <f t="shared" si="18"/>
        <v>0</v>
      </c>
      <c r="L100" s="23">
        <f t="shared" si="19"/>
        <v>0</v>
      </c>
      <c r="M100" s="23"/>
    </row>
    <row r="101" spans="1:13" s="29" customFormat="1" x14ac:dyDescent="0.25">
      <c r="A101" s="19" t="s">
        <v>49</v>
      </c>
      <c r="B101" s="26"/>
      <c r="C101" s="27"/>
      <c r="D101" s="41"/>
      <c r="E101" s="23"/>
      <c r="F101" s="44"/>
      <c r="G101" s="23"/>
      <c r="H101" s="23"/>
      <c r="I101" s="22"/>
      <c r="J101" s="23"/>
      <c r="K101" s="65"/>
      <c r="L101" s="23"/>
      <c r="M101" s="28"/>
    </row>
    <row r="102" spans="1:13" x14ac:dyDescent="0.25">
      <c r="A102" s="25" t="s">
        <v>145</v>
      </c>
      <c r="B102" s="20">
        <v>509.62</v>
      </c>
      <c r="C102" s="21" t="s">
        <v>39</v>
      </c>
      <c r="D102" s="41"/>
      <c r="E102" s="23">
        <f t="shared" si="14"/>
        <v>0</v>
      </c>
      <c r="F102" s="44"/>
      <c r="G102" s="23">
        <f t="shared" si="15"/>
        <v>0</v>
      </c>
      <c r="H102" s="23">
        <f>D102+F102</f>
        <v>0</v>
      </c>
      <c r="I102" s="22">
        <f>E102+G102</f>
        <v>0</v>
      </c>
      <c r="J102" s="23">
        <f t="shared" si="17"/>
        <v>0</v>
      </c>
      <c r="K102" s="65">
        <f t="shared" si="18"/>
        <v>0</v>
      </c>
      <c r="L102" s="23">
        <f t="shared" si="19"/>
        <v>0</v>
      </c>
      <c r="M102" s="23"/>
    </row>
    <row r="103" spans="1:13" s="29" customFormat="1" x14ac:dyDescent="0.25">
      <c r="A103" s="19" t="s">
        <v>122</v>
      </c>
      <c r="B103" s="26"/>
      <c r="C103" s="27"/>
      <c r="D103" s="41"/>
      <c r="E103" s="23"/>
      <c r="F103" s="44"/>
      <c r="G103" s="23"/>
      <c r="H103" s="23"/>
      <c r="I103" s="22"/>
      <c r="J103" s="23"/>
      <c r="K103" s="65"/>
      <c r="L103" s="23"/>
      <c r="M103" s="28"/>
    </row>
    <row r="104" spans="1:13" x14ac:dyDescent="0.25">
      <c r="A104" s="24" t="s">
        <v>146</v>
      </c>
      <c r="B104" s="20">
        <v>522</v>
      </c>
      <c r="C104" s="21" t="s">
        <v>39</v>
      </c>
      <c r="D104" s="41"/>
      <c r="E104" s="23">
        <f t="shared" si="14"/>
        <v>0</v>
      </c>
      <c r="F104" s="44"/>
      <c r="G104" s="23">
        <f t="shared" si="15"/>
        <v>0</v>
      </c>
      <c r="H104" s="23">
        <f>D104+F104</f>
        <v>0</v>
      </c>
      <c r="I104" s="22">
        <f>E104+G104</f>
        <v>0</v>
      </c>
      <c r="J104" s="23">
        <f t="shared" si="17"/>
        <v>0</v>
      </c>
      <c r="K104" s="65">
        <f t="shared" si="18"/>
        <v>0</v>
      </c>
      <c r="L104" s="23">
        <f t="shared" si="19"/>
        <v>0</v>
      </c>
      <c r="M104" s="23"/>
    </row>
    <row r="105" spans="1:13" s="29" customFormat="1" ht="15.75" x14ac:dyDescent="0.25">
      <c r="A105" s="8" t="s">
        <v>4</v>
      </c>
      <c r="B105" s="6"/>
      <c r="C105" s="7"/>
      <c r="D105" s="42"/>
      <c r="E105" s="30"/>
      <c r="F105" s="45"/>
      <c r="G105" s="30"/>
      <c r="H105" s="13"/>
      <c r="I105" s="13"/>
      <c r="J105" s="13"/>
      <c r="K105" s="66"/>
      <c r="L105" s="13"/>
      <c r="M105" s="18">
        <f>L107</f>
        <v>0</v>
      </c>
    </row>
    <row r="106" spans="1:13" s="29" customFormat="1" x14ac:dyDescent="0.25">
      <c r="A106" s="19" t="s">
        <v>50</v>
      </c>
      <c r="B106" s="26"/>
      <c r="C106" s="27"/>
      <c r="D106" s="41"/>
      <c r="E106" s="23"/>
      <c r="F106" s="44"/>
      <c r="G106" s="23"/>
      <c r="H106" s="23"/>
      <c r="I106" s="22"/>
      <c r="J106" s="23"/>
      <c r="K106" s="65"/>
      <c r="L106" s="23"/>
      <c r="M106" s="28"/>
    </row>
    <row r="107" spans="1:13" x14ac:dyDescent="0.25">
      <c r="A107" s="24" t="s">
        <v>82</v>
      </c>
      <c r="B107" s="20">
        <v>982.71</v>
      </c>
      <c r="C107" s="21" t="s">
        <v>39</v>
      </c>
      <c r="D107" s="41"/>
      <c r="E107" s="23">
        <f t="shared" si="14"/>
        <v>0</v>
      </c>
      <c r="F107" s="44"/>
      <c r="G107" s="23">
        <f t="shared" si="15"/>
        <v>0</v>
      </c>
      <c r="H107" s="23">
        <f>D107+F107</f>
        <v>0</v>
      </c>
      <c r="I107" s="22">
        <f>E107+G107</f>
        <v>0</v>
      </c>
      <c r="J107" s="23">
        <f t="shared" si="17"/>
        <v>0</v>
      </c>
      <c r="K107" s="65">
        <f t="shared" si="18"/>
        <v>0</v>
      </c>
      <c r="L107" s="23">
        <f t="shared" si="19"/>
        <v>0</v>
      </c>
      <c r="M107" s="23"/>
    </row>
    <row r="108" spans="1:13" s="29" customFormat="1" ht="15.75" x14ac:dyDescent="0.25">
      <c r="A108" s="8" t="s">
        <v>123</v>
      </c>
      <c r="B108" s="6"/>
      <c r="C108" s="7"/>
      <c r="D108" s="42"/>
      <c r="E108" s="30"/>
      <c r="F108" s="45"/>
      <c r="G108" s="30"/>
      <c r="H108" s="13"/>
      <c r="I108" s="13"/>
      <c r="J108" s="13"/>
      <c r="K108" s="66"/>
      <c r="L108" s="13"/>
      <c r="M108" s="18">
        <f>L110</f>
        <v>0</v>
      </c>
    </row>
    <row r="109" spans="1:13" s="29" customFormat="1" x14ac:dyDescent="0.25">
      <c r="A109" s="19" t="s">
        <v>124</v>
      </c>
      <c r="B109" s="26"/>
      <c r="C109" s="27"/>
      <c r="D109" s="41"/>
      <c r="E109" s="23"/>
      <c r="F109" s="44"/>
      <c r="G109" s="23"/>
      <c r="H109" s="23"/>
      <c r="I109" s="22"/>
      <c r="J109" s="23"/>
      <c r="K109" s="65"/>
      <c r="L109" s="23"/>
      <c r="M109" s="28"/>
    </row>
    <row r="110" spans="1:13" x14ac:dyDescent="0.25">
      <c r="A110" s="24" t="s">
        <v>147</v>
      </c>
      <c r="B110" s="20">
        <v>24</v>
      </c>
      <c r="C110" s="21" t="s">
        <v>44</v>
      </c>
      <c r="D110" s="41"/>
      <c r="E110" s="23">
        <f t="shared" si="14"/>
        <v>0</v>
      </c>
      <c r="F110" s="44"/>
      <c r="G110" s="23">
        <f t="shared" si="15"/>
        <v>0</v>
      </c>
      <c r="H110" s="23">
        <f>D110+F110</f>
        <v>0</v>
      </c>
      <c r="I110" s="22">
        <f>E110+G110</f>
        <v>0</v>
      </c>
      <c r="J110" s="23">
        <f t="shared" si="17"/>
        <v>0</v>
      </c>
      <c r="K110" s="65">
        <f t="shared" si="18"/>
        <v>0</v>
      </c>
      <c r="L110" s="23">
        <f t="shared" si="19"/>
        <v>0</v>
      </c>
      <c r="M110" s="23"/>
    </row>
    <row r="111" spans="1:13" s="29" customFormat="1" ht="15.75" x14ac:dyDescent="0.25">
      <c r="A111" s="8" t="s">
        <v>125</v>
      </c>
      <c r="B111" s="6"/>
      <c r="C111" s="7"/>
      <c r="D111" s="43"/>
      <c r="E111" s="30"/>
      <c r="F111" s="45"/>
      <c r="G111" s="30"/>
      <c r="H111" s="13"/>
      <c r="I111" s="13"/>
      <c r="J111" s="13"/>
      <c r="K111" s="66"/>
      <c r="L111" s="13"/>
      <c r="M111" s="18">
        <f>L114</f>
        <v>0</v>
      </c>
    </row>
    <row r="112" spans="1:13" s="29" customFormat="1" x14ac:dyDescent="0.25">
      <c r="A112" s="19" t="s">
        <v>51</v>
      </c>
      <c r="B112" s="26"/>
      <c r="C112" s="27"/>
      <c r="D112" s="41"/>
      <c r="E112" s="23"/>
      <c r="F112" s="44"/>
      <c r="G112" s="23"/>
      <c r="H112" s="23"/>
      <c r="I112" s="22"/>
      <c r="J112" s="23"/>
      <c r="K112" s="65"/>
      <c r="L112" s="23"/>
      <c r="M112" s="28"/>
    </row>
    <row r="113" spans="1:13" s="29" customFormat="1" x14ac:dyDescent="0.25">
      <c r="A113" s="19" t="s">
        <v>52</v>
      </c>
      <c r="B113" s="26"/>
      <c r="C113" s="27"/>
      <c r="D113" s="41"/>
      <c r="E113" s="23"/>
      <c r="F113" s="44"/>
      <c r="G113" s="23"/>
      <c r="H113" s="23"/>
      <c r="I113" s="22"/>
      <c r="J113" s="23"/>
      <c r="K113" s="65"/>
      <c r="L113" s="23"/>
      <c r="M113" s="28"/>
    </row>
    <row r="114" spans="1:13" x14ac:dyDescent="0.25">
      <c r="A114" s="25" t="s">
        <v>148</v>
      </c>
      <c r="B114" s="20">
        <v>2</v>
      </c>
      <c r="C114" s="21" t="s">
        <v>57</v>
      </c>
      <c r="D114" s="41"/>
      <c r="E114" s="23">
        <f t="shared" si="14"/>
        <v>0</v>
      </c>
      <c r="F114" s="44"/>
      <c r="G114" s="23">
        <f t="shared" si="15"/>
        <v>0</v>
      </c>
      <c r="H114" s="23">
        <f>D114+F114</f>
        <v>0</v>
      </c>
      <c r="I114" s="22">
        <f>E114+G114</f>
        <v>0</v>
      </c>
      <c r="J114" s="23">
        <f t="shared" si="17"/>
        <v>0</v>
      </c>
      <c r="K114" s="65">
        <f t="shared" si="18"/>
        <v>0</v>
      </c>
      <c r="L114" s="23">
        <f t="shared" si="19"/>
        <v>0</v>
      </c>
      <c r="M114" s="23"/>
    </row>
    <row r="115" spans="1:13" s="29" customFormat="1" ht="15.75" x14ac:dyDescent="0.25">
      <c r="A115" s="8" t="s">
        <v>20</v>
      </c>
      <c r="B115" s="6"/>
      <c r="C115" s="7"/>
      <c r="D115" s="42"/>
      <c r="E115" s="30"/>
      <c r="F115" s="45"/>
      <c r="G115" s="30"/>
      <c r="H115" s="13"/>
      <c r="I115" s="13"/>
      <c r="J115" s="13"/>
      <c r="K115" s="66"/>
      <c r="L115" s="13"/>
      <c r="M115" s="18">
        <f>SUM(L116:L123)</f>
        <v>0</v>
      </c>
    </row>
    <row r="116" spans="1:13" s="29" customFormat="1" x14ac:dyDescent="0.25">
      <c r="A116" s="19" t="s">
        <v>126</v>
      </c>
      <c r="B116" s="26"/>
      <c r="C116" s="27"/>
      <c r="D116" s="41"/>
      <c r="E116" s="23"/>
      <c r="F116" s="44"/>
      <c r="G116" s="23"/>
      <c r="H116" s="23"/>
      <c r="I116" s="22"/>
      <c r="J116" s="23"/>
      <c r="K116" s="65"/>
      <c r="L116" s="23"/>
      <c r="M116" s="28"/>
    </row>
    <row r="117" spans="1:13" x14ac:dyDescent="0.25">
      <c r="A117" s="24" t="s">
        <v>149</v>
      </c>
      <c r="B117" s="20">
        <v>219.87</v>
      </c>
      <c r="C117" s="21" t="s">
        <v>39</v>
      </c>
      <c r="D117" s="41"/>
      <c r="E117" s="23">
        <f t="shared" si="14"/>
        <v>0</v>
      </c>
      <c r="F117" s="44"/>
      <c r="G117" s="23">
        <f t="shared" si="15"/>
        <v>0</v>
      </c>
      <c r="H117" s="23">
        <f>D117+F117</f>
        <v>0</v>
      </c>
      <c r="I117" s="22">
        <f>E117+G117</f>
        <v>0</v>
      </c>
      <c r="J117" s="23">
        <f t="shared" si="17"/>
        <v>0</v>
      </c>
      <c r="K117" s="65">
        <f t="shared" si="18"/>
        <v>0</v>
      </c>
      <c r="L117" s="23">
        <f t="shared" si="19"/>
        <v>0</v>
      </c>
      <c r="M117" s="23"/>
    </row>
    <row r="118" spans="1:13" s="29" customFormat="1" x14ac:dyDescent="0.25">
      <c r="A118" s="19" t="s">
        <v>127</v>
      </c>
      <c r="B118" s="26"/>
      <c r="C118" s="27"/>
      <c r="D118" s="41"/>
      <c r="E118" s="23"/>
      <c r="F118" s="44"/>
      <c r="G118" s="23"/>
      <c r="H118" s="23"/>
      <c r="I118" s="22"/>
      <c r="J118" s="23"/>
      <c r="K118" s="65"/>
      <c r="L118" s="23"/>
      <c r="M118" s="28"/>
    </row>
    <row r="119" spans="1:13" x14ac:dyDescent="0.25">
      <c r="A119" s="24" t="s">
        <v>150</v>
      </c>
      <c r="B119" s="20">
        <v>700.41</v>
      </c>
      <c r="C119" s="21" t="s">
        <v>39</v>
      </c>
      <c r="D119" s="41"/>
      <c r="E119" s="23">
        <f t="shared" si="14"/>
        <v>0</v>
      </c>
      <c r="F119" s="44"/>
      <c r="G119" s="23">
        <f t="shared" si="15"/>
        <v>0</v>
      </c>
      <c r="H119" s="23">
        <f>D119+F119</f>
        <v>0</v>
      </c>
      <c r="I119" s="22">
        <f>E119+G119</f>
        <v>0</v>
      </c>
      <c r="J119" s="23">
        <f t="shared" si="17"/>
        <v>0</v>
      </c>
      <c r="K119" s="65">
        <f t="shared" si="18"/>
        <v>0</v>
      </c>
      <c r="L119" s="23">
        <f t="shared" si="19"/>
        <v>0</v>
      </c>
      <c r="M119" s="23"/>
    </row>
    <row r="120" spans="1:13" s="29" customFormat="1" x14ac:dyDescent="0.25">
      <c r="A120" s="19" t="s">
        <v>128</v>
      </c>
      <c r="B120" s="26"/>
      <c r="C120" s="27"/>
      <c r="D120" s="41"/>
      <c r="E120" s="23"/>
      <c r="F120" s="44"/>
      <c r="G120" s="23"/>
      <c r="H120" s="23"/>
      <c r="I120" s="22"/>
      <c r="J120" s="23"/>
      <c r="K120" s="65"/>
      <c r="L120" s="23"/>
      <c r="M120" s="28"/>
    </row>
    <row r="121" spans="1:13" x14ac:dyDescent="0.25">
      <c r="A121" s="25" t="s">
        <v>151</v>
      </c>
      <c r="B121" s="20">
        <v>219.87</v>
      </c>
      <c r="C121" s="21" t="s">
        <v>39</v>
      </c>
      <c r="D121" s="41"/>
      <c r="E121" s="23">
        <f t="shared" si="14"/>
        <v>0</v>
      </c>
      <c r="F121" s="44"/>
      <c r="G121" s="23">
        <f t="shared" si="15"/>
        <v>0</v>
      </c>
      <c r="H121" s="23">
        <f>D121+F121</f>
        <v>0</v>
      </c>
      <c r="I121" s="22">
        <f>E121+G121</f>
        <v>0</v>
      </c>
      <c r="J121" s="23">
        <f t="shared" si="17"/>
        <v>0</v>
      </c>
      <c r="K121" s="65">
        <f t="shared" si="18"/>
        <v>0</v>
      </c>
      <c r="L121" s="23">
        <f t="shared" si="19"/>
        <v>0</v>
      </c>
      <c r="M121" s="23"/>
    </row>
    <row r="122" spans="1:13" s="29" customFormat="1" x14ac:dyDescent="0.25">
      <c r="A122" s="19" t="s">
        <v>129</v>
      </c>
      <c r="B122" s="26"/>
      <c r="C122" s="27"/>
      <c r="D122" s="41"/>
      <c r="E122" s="23"/>
      <c r="F122" s="44"/>
      <c r="G122" s="23"/>
      <c r="H122" s="23"/>
      <c r="I122" s="22"/>
      <c r="J122" s="23"/>
      <c r="K122" s="65"/>
      <c r="L122" s="23"/>
      <c r="M122" s="28"/>
    </row>
    <row r="123" spans="1:13" x14ac:dyDescent="0.25">
      <c r="A123" s="25" t="s">
        <v>83</v>
      </c>
      <c r="B123" s="20">
        <v>83.89</v>
      </c>
      <c r="C123" s="21" t="s">
        <v>45</v>
      </c>
      <c r="D123" s="41"/>
      <c r="E123" s="23">
        <f t="shared" si="14"/>
        <v>0</v>
      </c>
      <c r="F123" s="44"/>
      <c r="G123" s="23">
        <f t="shared" si="15"/>
        <v>0</v>
      </c>
      <c r="H123" s="23">
        <f>D123+F123</f>
        <v>0</v>
      </c>
      <c r="I123" s="22">
        <f>E123+G123</f>
        <v>0</v>
      </c>
      <c r="J123" s="23">
        <f t="shared" si="17"/>
        <v>0</v>
      </c>
      <c r="K123" s="65">
        <f t="shared" si="18"/>
        <v>0</v>
      </c>
      <c r="L123" s="23">
        <f t="shared" si="19"/>
        <v>0</v>
      </c>
      <c r="M123" s="23"/>
    </row>
    <row r="124" spans="1:13" x14ac:dyDescent="0.25">
      <c r="H124" s="82" t="s">
        <v>53</v>
      </c>
      <c r="I124" s="82"/>
      <c r="J124" s="82"/>
      <c r="K124" s="82"/>
      <c r="L124" s="83">
        <f>SUM(M16:M123)</f>
        <v>0</v>
      </c>
      <c r="M124" s="84"/>
    </row>
    <row r="125" spans="1:13" x14ac:dyDescent="0.25">
      <c r="B125" s="34"/>
      <c r="E125" s="15"/>
      <c r="F125" s="15"/>
      <c r="G125" s="15"/>
      <c r="H125" s="15"/>
      <c r="I125" s="15"/>
      <c r="J125" s="15"/>
    </row>
    <row r="126" spans="1:13" ht="16.5" x14ac:dyDescent="0.25">
      <c r="A126" s="37"/>
      <c r="B126" s="37"/>
      <c r="C126" s="37"/>
      <c r="D126" s="37"/>
      <c r="E126" s="37"/>
      <c r="F126" s="37"/>
      <c r="G126" s="37"/>
      <c r="H126" s="35"/>
      <c r="I126" s="3" t="s">
        <v>87</v>
      </c>
      <c r="J126" s="3"/>
      <c r="K126" s="67"/>
      <c r="L126" s="35"/>
      <c r="M126" s="37"/>
    </row>
    <row r="127" spans="1:13" ht="16.5" x14ac:dyDescent="0.25">
      <c r="A127" s="37"/>
      <c r="B127" s="37"/>
      <c r="C127" s="37"/>
      <c r="D127" s="37"/>
      <c r="E127" s="37"/>
      <c r="F127" s="37"/>
      <c r="G127" s="37"/>
      <c r="H127" s="35"/>
      <c r="I127" s="35"/>
      <c r="J127" s="46"/>
      <c r="K127" s="68"/>
      <c r="L127" s="37"/>
      <c r="M127" s="37"/>
    </row>
    <row r="128" spans="1:13" ht="16.5" x14ac:dyDescent="0.25">
      <c r="A128" s="37"/>
      <c r="B128" s="37"/>
      <c r="C128" s="37"/>
      <c r="D128" s="37"/>
      <c r="E128" s="37"/>
      <c r="F128" s="37"/>
      <c r="G128" s="37"/>
      <c r="H128" s="35"/>
      <c r="I128" s="35"/>
      <c r="J128" s="46"/>
      <c r="K128" s="68"/>
      <c r="L128" s="37"/>
      <c r="M128" s="37"/>
    </row>
    <row r="129" spans="1:13" ht="16.5" x14ac:dyDescent="0.25">
      <c r="A129" s="37"/>
      <c r="B129" s="37"/>
      <c r="C129" s="37"/>
      <c r="D129" s="37"/>
      <c r="E129" s="37"/>
      <c r="F129" s="37"/>
      <c r="G129" s="37"/>
      <c r="H129" s="35"/>
      <c r="I129" s="35"/>
      <c r="J129" s="46"/>
      <c r="K129" s="68"/>
      <c r="L129" s="37"/>
      <c r="M129" s="37"/>
    </row>
    <row r="130" spans="1:13" ht="16.5" x14ac:dyDescent="0.25">
      <c r="A130" s="37"/>
      <c r="B130" s="37"/>
      <c r="C130" s="37"/>
      <c r="D130" s="37"/>
      <c r="E130" s="37"/>
      <c r="F130" s="37"/>
      <c r="G130" s="37"/>
      <c r="H130" s="35"/>
      <c r="I130" s="35"/>
      <c r="J130" s="46"/>
      <c r="K130" s="68"/>
      <c r="L130" s="35"/>
      <c r="M130" s="37"/>
    </row>
    <row r="131" spans="1:13" ht="16.5" x14ac:dyDescent="0.25">
      <c r="A131" s="37"/>
      <c r="B131" s="37"/>
      <c r="C131" s="37"/>
      <c r="D131" s="37"/>
      <c r="E131" s="37"/>
      <c r="F131" s="37"/>
      <c r="G131" s="37"/>
      <c r="H131" s="35"/>
      <c r="I131" s="35"/>
      <c r="J131" s="46"/>
      <c r="K131" s="68"/>
      <c r="L131" s="35"/>
      <c r="M131" s="37"/>
    </row>
    <row r="132" spans="1:13" ht="16.5" x14ac:dyDescent="0.25">
      <c r="A132" s="37"/>
      <c r="B132" s="37"/>
      <c r="C132" s="37"/>
      <c r="D132" s="37"/>
      <c r="E132" s="37"/>
      <c r="F132" s="37"/>
      <c r="G132" s="37"/>
      <c r="H132" s="35"/>
      <c r="I132" s="35"/>
      <c r="J132" s="4" t="s">
        <v>88</v>
      </c>
      <c r="K132" s="68"/>
      <c r="L132" s="35"/>
      <c r="M132" s="37"/>
    </row>
    <row r="133" spans="1:13" ht="16.5" x14ac:dyDescent="0.25">
      <c r="A133" s="37"/>
      <c r="B133" s="37"/>
      <c r="C133" s="37"/>
      <c r="D133" s="37"/>
      <c r="E133" s="37"/>
      <c r="F133" s="37"/>
      <c r="G133" s="37"/>
      <c r="H133" s="35"/>
      <c r="I133" s="35"/>
      <c r="J133" s="5" t="s">
        <v>89</v>
      </c>
      <c r="K133" s="68"/>
      <c r="L133" s="35"/>
      <c r="M133" s="37"/>
    </row>
    <row r="134" spans="1:13" ht="16.5" x14ac:dyDescent="0.25">
      <c r="A134" s="37"/>
      <c r="B134" s="37"/>
      <c r="C134" s="37"/>
      <c r="D134" s="37"/>
      <c r="E134" s="37"/>
      <c r="F134" s="37"/>
      <c r="G134" s="37"/>
      <c r="H134" s="35"/>
      <c r="I134" s="35"/>
      <c r="J134" s="5" t="s">
        <v>90</v>
      </c>
      <c r="K134" s="68"/>
      <c r="L134" s="37"/>
      <c r="M134" s="37"/>
    </row>
    <row r="135" spans="1:13" x14ac:dyDescent="0.25">
      <c r="A135" s="37"/>
      <c r="B135" s="37"/>
      <c r="C135" s="37"/>
      <c r="D135" s="37"/>
      <c r="E135" s="37"/>
      <c r="F135" s="37"/>
      <c r="G135" s="37"/>
      <c r="H135" s="35"/>
      <c r="I135" s="35"/>
      <c r="J135" s="35"/>
      <c r="K135" s="69"/>
      <c r="L135" s="37"/>
      <c r="M135" s="37"/>
    </row>
    <row r="136" spans="1:13" x14ac:dyDescent="0.25">
      <c r="A136" s="37"/>
      <c r="B136" s="37"/>
      <c r="C136" s="37"/>
      <c r="D136" s="37"/>
      <c r="E136" s="37"/>
      <c r="F136" s="37"/>
      <c r="G136" s="37"/>
      <c r="H136" s="35"/>
      <c r="I136" s="35"/>
      <c r="J136" s="35"/>
      <c r="K136" s="69"/>
      <c r="L136" s="37"/>
      <c r="M136" s="37"/>
    </row>
    <row r="137" spans="1:13" x14ac:dyDescent="0.25">
      <c r="A137" s="37"/>
      <c r="B137" s="37"/>
      <c r="C137" s="37"/>
      <c r="D137" s="37"/>
      <c r="E137" s="37"/>
      <c r="F137" s="37"/>
      <c r="G137" s="37"/>
      <c r="H137" s="35"/>
      <c r="I137" s="35"/>
      <c r="J137" s="35"/>
      <c r="K137" s="69"/>
      <c r="L137" s="35"/>
      <c r="M137" s="37"/>
    </row>
    <row r="138" spans="1:13" x14ac:dyDescent="0.25">
      <c r="A138" s="37"/>
      <c r="B138" s="37"/>
      <c r="C138" s="37"/>
      <c r="D138" s="37"/>
      <c r="E138" s="37"/>
      <c r="F138" s="37"/>
      <c r="G138" s="37"/>
      <c r="H138" s="35"/>
      <c r="I138" s="35"/>
      <c r="J138" s="35"/>
      <c r="K138" s="69"/>
      <c r="L138" s="35"/>
      <c r="M138" s="37"/>
    </row>
    <row r="139" spans="1:13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6"/>
      <c r="L139" s="37"/>
      <c r="M139" s="37"/>
    </row>
  </sheetData>
  <sheetProtection algorithmName="SHA-512" hashValue="dgq6X6oq99n++0KzRgWka1g7uNU0KSSZw5Rfqg4z+S16MjRyon0rRvT36n7rrVk0R6hGRPDUyVicjhHPdlbhCQ==" saltValue="ECqomlZOBlAcFjIQOenCLA==" spinCount="100000" sheet="1" objects="1" scenarios="1" selectLockedCells="1"/>
  <mergeCells count="25">
    <mergeCell ref="H124:K124"/>
    <mergeCell ref="L124:M124"/>
    <mergeCell ref="A1:D5"/>
    <mergeCell ref="I13:I15"/>
    <mergeCell ref="J13:K13"/>
    <mergeCell ref="L13:L15"/>
    <mergeCell ref="M13:M15"/>
    <mergeCell ref="D14:D15"/>
    <mergeCell ref="E14:E15"/>
    <mergeCell ref="F14:F15"/>
    <mergeCell ref="A13:A15"/>
    <mergeCell ref="B13:B15"/>
    <mergeCell ref="C13:C15"/>
    <mergeCell ref="D13:E13"/>
    <mergeCell ref="F13:G13"/>
    <mergeCell ref="H13:H15"/>
    <mergeCell ref="G14:G15"/>
    <mergeCell ref="A9:M10"/>
    <mergeCell ref="A11:E11"/>
    <mergeCell ref="F11:M11"/>
    <mergeCell ref="A12:E12"/>
    <mergeCell ref="F12:I12"/>
    <mergeCell ref="L12:M12"/>
    <mergeCell ref="J14:J15"/>
    <mergeCell ref="K14:K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workbookViewId="0">
      <selection activeCell="D36" sqref="D36"/>
    </sheetView>
  </sheetViews>
  <sheetFormatPr defaultRowHeight="15" x14ac:dyDescent="0.25"/>
  <cols>
    <col min="1" max="1" width="54.85546875" style="17" customWidth="1"/>
    <col min="2" max="2" width="18" style="17" customWidth="1"/>
    <col min="3" max="3" width="16" style="47" customWidth="1"/>
    <col min="4" max="4" width="11.7109375" style="47" customWidth="1"/>
    <col min="5" max="5" width="18.42578125" style="47" customWidth="1"/>
    <col min="6" max="6" width="11.140625" style="47" customWidth="1"/>
    <col min="7" max="7" width="15.28515625" style="17" bestFit="1" customWidth="1"/>
    <col min="8" max="8" width="14.42578125" style="17" customWidth="1"/>
    <col min="9" max="16384" width="9.140625" style="17"/>
  </cols>
  <sheetData>
    <row r="1" spans="1:20" x14ac:dyDescent="0.25">
      <c r="A1" s="85" t="s">
        <v>84</v>
      </c>
      <c r="B1" s="85"/>
      <c r="C1" s="85"/>
      <c r="D1" s="85"/>
      <c r="E1" s="60"/>
      <c r="F1" s="60"/>
      <c r="G1" s="37"/>
      <c r="H1" s="37"/>
    </row>
    <row r="2" spans="1:20" x14ac:dyDescent="0.25">
      <c r="A2" s="85"/>
      <c r="B2" s="85"/>
      <c r="C2" s="85"/>
      <c r="D2" s="85"/>
      <c r="E2" s="60"/>
      <c r="F2" s="60"/>
      <c r="G2" s="37"/>
      <c r="H2" s="37"/>
    </row>
    <row r="3" spans="1:20" x14ac:dyDescent="0.25">
      <c r="A3" s="85"/>
      <c r="B3" s="85"/>
      <c r="C3" s="85"/>
      <c r="D3" s="85"/>
      <c r="E3" s="60"/>
      <c r="F3" s="60"/>
      <c r="G3" s="37"/>
      <c r="H3" s="37"/>
    </row>
    <row r="4" spans="1:20" x14ac:dyDescent="0.25">
      <c r="A4" s="85"/>
      <c r="B4" s="85"/>
      <c r="C4" s="85"/>
      <c r="D4" s="85"/>
      <c r="E4" s="60"/>
      <c r="F4" s="60"/>
      <c r="G4" s="37"/>
      <c r="H4" s="37"/>
    </row>
    <row r="5" spans="1:20" x14ac:dyDescent="0.25">
      <c r="A5" s="85"/>
      <c r="B5" s="85"/>
      <c r="C5" s="85"/>
      <c r="D5" s="85"/>
      <c r="E5" s="60"/>
      <c r="F5" s="60"/>
      <c r="G5" s="37"/>
      <c r="H5" s="37"/>
    </row>
    <row r="6" spans="1:20" ht="15.75" x14ac:dyDescent="0.25">
      <c r="A6" s="2" t="s">
        <v>85</v>
      </c>
      <c r="B6" s="38"/>
      <c r="C6" s="39"/>
      <c r="D6" s="39"/>
      <c r="E6" s="61"/>
      <c r="F6" s="61"/>
      <c r="G6" s="62"/>
      <c r="H6" s="62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</row>
    <row r="7" spans="1:20" ht="15.75" x14ac:dyDescent="0.25">
      <c r="A7" s="2" t="s">
        <v>85</v>
      </c>
      <c r="B7" s="38"/>
      <c r="C7" s="39"/>
      <c r="D7" s="39"/>
      <c r="E7" s="61"/>
      <c r="F7" s="61"/>
      <c r="G7" s="62"/>
      <c r="H7" s="62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</row>
    <row r="8" spans="1:20" ht="15.75" x14ac:dyDescent="0.25">
      <c r="A8" s="2" t="s">
        <v>85</v>
      </c>
      <c r="B8" s="38"/>
      <c r="C8" s="39"/>
      <c r="D8" s="39"/>
      <c r="E8" s="61"/>
      <c r="F8" s="61"/>
      <c r="G8" s="62"/>
      <c r="H8" s="62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</row>
    <row r="9" spans="1:20" ht="15" customHeight="1" x14ac:dyDescent="0.25">
      <c r="A9" s="98" t="s">
        <v>6</v>
      </c>
      <c r="B9" s="98"/>
      <c r="C9" s="98"/>
      <c r="D9" s="98"/>
      <c r="E9" s="98"/>
      <c r="F9" s="98"/>
      <c r="G9" s="98"/>
      <c r="H9" s="98"/>
    </row>
    <row r="10" spans="1:20" x14ac:dyDescent="0.25">
      <c r="A10" s="98"/>
      <c r="B10" s="98"/>
      <c r="C10" s="98"/>
      <c r="D10" s="98"/>
      <c r="E10" s="98"/>
      <c r="F10" s="98"/>
      <c r="G10" s="98"/>
      <c r="H10" s="98"/>
    </row>
    <row r="11" spans="1:20" ht="15.75" x14ac:dyDescent="0.25">
      <c r="A11" s="72" t="s">
        <v>154</v>
      </c>
      <c r="B11" s="72"/>
      <c r="C11" s="72" t="s">
        <v>7</v>
      </c>
      <c r="D11" s="72"/>
      <c r="E11" s="72"/>
      <c r="F11" s="72"/>
      <c r="G11" s="72"/>
      <c r="H11" s="72"/>
    </row>
    <row r="12" spans="1:20" ht="15.75" x14ac:dyDescent="0.25">
      <c r="A12" s="72" t="s">
        <v>86</v>
      </c>
      <c r="B12" s="72"/>
      <c r="C12" s="99" t="s">
        <v>8</v>
      </c>
      <c r="D12" s="99"/>
      <c r="E12" s="99"/>
      <c r="F12" s="99"/>
      <c r="G12" s="99"/>
      <c r="H12" s="99"/>
    </row>
    <row r="13" spans="1:20" ht="15.75" x14ac:dyDescent="0.25">
      <c r="A13" s="96" t="s">
        <v>9</v>
      </c>
      <c r="B13" s="96" t="s">
        <v>10</v>
      </c>
      <c r="C13" s="97" t="s">
        <v>11</v>
      </c>
      <c r="D13" s="97"/>
      <c r="E13" s="97" t="s">
        <v>12</v>
      </c>
      <c r="F13" s="97"/>
      <c r="G13" s="97" t="s">
        <v>23</v>
      </c>
      <c r="H13" s="97"/>
    </row>
    <row r="14" spans="1:20" ht="15.75" x14ac:dyDescent="0.25">
      <c r="A14" s="96"/>
      <c r="B14" s="96"/>
      <c r="C14" s="14" t="s">
        <v>10</v>
      </c>
      <c r="D14" s="14" t="s">
        <v>13</v>
      </c>
      <c r="E14" s="14" t="s">
        <v>10</v>
      </c>
      <c r="F14" s="14" t="s">
        <v>13</v>
      </c>
      <c r="G14" s="14" t="s">
        <v>10</v>
      </c>
      <c r="H14" s="14" t="s">
        <v>13</v>
      </c>
    </row>
    <row r="15" spans="1:20" ht="15.75" x14ac:dyDescent="0.25">
      <c r="A15" s="49" t="s">
        <v>14</v>
      </c>
      <c r="B15" s="50">
        <f>'Orçamento empresa'!M16</f>
        <v>0</v>
      </c>
      <c r="C15" s="50">
        <f>$B$15*D15</f>
        <v>0</v>
      </c>
      <c r="D15" s="51">
        <v>1</v>
      </c>
      <c r="E15" s="50">
        <f>$B$15*F15</f>
        <v>0</v>
      </c>
      <c r="F15" s="51">
        <v>0</v>
      </c>
      <c r="G15" s="50">
        <f>C15+E15</f>
        <v>0</v>
      </c>
      <c r="H15" s="51" t="e">
        <f>B15/G15</f>
        <v>#DIV/0!</v>
      </c>
    </row>
    <row r="16" spans="1:20" ht="15.75" x14ac:dyDescent="0.25">
      <c r="A16" s="49" t="s">
        <v>15</v>
      </c>
      <c r="B16" s="50">
        <f>'Orçamento empresa'!M29</f>
        <v>0</v>
      </c>
      <c r="C16" s="50">
        <f>$B$16*D16</f>
        <v>0</v>
      </c>
      <c r="D16" s="51">
        <v>0</v>
      </c>
      <c r="E16" s="50">
        <f>$B$16*F16</f>
        <v>0</v>
      </c>
      <c r="F16" s="51">
        <v>1</v>
      </c>
      <c r="G16" s="50">
        <f t="shared" ref="G16:G27" si="0">C16+E16</f>
        <v>0</v>
      </c>
      <c r="H16" s="51" t="e">
        <f t="shared" ref="H16:H28" si="1">B16/G16</f>
        <v>#DIV/0!</v>
      </c>
    </row>
    <row r="17" spans="1:10" ht="15.75" x14ac:dyDescent="0.25">
      <c r="A17" s="49" t="s">
        <v>5</v>
      </c>
      <c r="B17" s="50">
        <f>'Orçamento empresa'!M36</f>
        <v>0</v>
      </c>
      <c r="C17" s="50">
        <f>$B$17*D17</f>
        <v>0</v>
      </c>
      <c r="D17" s="51">
        <v>4.4999999999999998E-2</v>
      </c>
      <c r="E17" s="50">
        <f>$B$17*F17</f>
        <v>0</v>
      </c>
      <c r="F17" s="51">
        <v>0.95499999999999996</v>
      </c>
      <c r="G17" s="50">
        <f t="shared" si="0"/>
        <v>0</v>
      </c>
      <c r="H17" s="51" t="e">
        <f t="shared" si="1"/>
        <v>#DIV/0!</v>
      </c>
    </row>
    <row r="18" spans="1:10" s="53" customFormat="1" ht="15.75" x14ac:dyDescent="0.25">
      <c r="A18" s="49" t="s">
        <v>0</v>
      </c>
      <c r="B18" s="52">
        <f>'Orçamento empresa'!M42</f>
        <v>0</v>
      </c>
      <c r="C18" s="52">
        <f>$B$18*D18</f>
        <v>0</v>
      </c>
      <c r="D18" s="51">
        <v>0</v>
      </c>
      <c r="E18" s="52">
        <f>$B$18*F18</f>
        <v>0</v>
      </c>
      <c r="F18" s="51">
        <v>1</v>
      </c>
      <c r="G18" s="50">
        <f t="shared" si="0"/>
        <v>0</v>
      </c>
      <c r="H18" s="51" t="e">
        <f t="shared" si="1"/>
        <v>#DIV/0!</v>
      </c>
    </row>
    <row r="19" spans="1:10" ht="15.75" x14ac:dyDescent="0.25">
      <c r="A19" s="49" t="s">
        <v>1</v>
      </c>
      <c r="B19" s="50">
        <f>'Orçamento empresa'!M52</f>
        <v>0</v>
      </c>
      <c r="C19" s="50">
        <f>$B$19*D19</f>
        <v>0</v>
      </c>
      <c r="D19" s="51">
        <v>0</v>
      </c>
      <c r="E19" s="50">
        <f>$B$19*F19</f>
        <v>0</v>
      </c>
      <c r="F19" s="51">
        <v>1</v>
      </c>
      <c r="G19" s="50">
        <f t="shared" si="0"/>
        <v>0</v>
      </c>
      <c r="H19" s="51" t="e">
        <f t="shared" si="1"/>
        <v>#DIV/0!</v>
      </c>
    </row>
    <row r="20" spans="1:10" ht="15.75" x14ac:dyDescent="0.25">
      <c r="A20" s="49" t="s">
        <v>16</v>
      </c>
      <c r="B20" s="54">
        <f>'Orçamento empresa'!M80</f>
        <v>0</v>
      </c>
      <c r="C20" s="52">
        <f>$B$20*D20</f>
        <v>0</v>
      </c>
      <c r="D20" s="51">
        <v>0</v>
      </c>
      <c r="E20" s="52">
        <f>$B$20*F20</f>
        <v>0</v>
      </c>
      <c r="F20" s="51">
        <v>1</v>
      </c>
      <c r="G20" s="50">
        <f t="shared" si="0"/>
        <v>0</v>
      </c>
      <c r="H20" s="51" t="e">
        <f t="shared" si="1"/>
        <v>#DIV/0!</v>
      </c>
    </row>
    <row r="21" spans="1:10" ht="15.75" x14ac:dyDescent="0.25">
      <c r="A21" s="49" t="s">
        <v>17</v>
      </c>
      <c r="B21" s="50">
        <f>'Orçamento empresa'!M89</f>
        <v>0</v>
      </c>
      <c r="C21" s="52">
        <f>$B$21*D21</f>
        <v>0</v>
      </c>
      <c r="D21" s="51">
        <v>1</v>
      </c>
      <c r="E21" s="52">
        <f>$B$21*F21</f>
        <v>0</v>
      </c>
      <c r="F21" s="51">
        <v>0</v>
      </c>
      <c r="G21" s="50">
        <f t="shared" si="0"/>
        <v>0</v>
      </c>
      <c r="H21" s="51" t="e">
        <f t="shared" si="1"/>
        <v>#DIV/0!</v>
      </c>
    </row>
    <row r="22" spans="1:10" s="53" customFormat="1" ht="15.75" x14ac:dyDescent="0.25">
      <c r="A22" s="49" t="s">
        <v>2</v>
      </c>
      <c r="B22" s="52">
        <f>'Orçamento empresa'!M95</f>
        <v>0</v>
      </c>
      <c r="C22" s="52">
        <f>$B$22*D22</f>
        <v>0</v>
      </c>
      <c r="D22" s="51">
        <v>1</v>
      </c>
      <c r="E22" s="52">
        <f>$B$22*F22</f>
        <v>0</v>
      </c>
      <c r="F22" s="51">
        <v>0</v>
      </c>
      <c r="G22" s="50">
        <f t="shared" si="0"/>
        <v>0</v>
      </c>
      <c r="H22" s="51" t="e">
        <f t="shared" si="1"/>
        <v>#DIV/0!</v>
      </c>
    </row>
    <row r="23" spans="1:10" ht="15.75" x14ac:dyDescent="0.25">
      <c r="A23" s="49" t="s">
        <v>18</v>
      </c>
      <c r="B23" s="50">
        <f>'Orçamento empresa'!M98</f>
        <v>0</v>
      </c>
      <c r="C23" s="52">
        <f>$B$23*D23</f>
        <v>0</v>
      </c>
      <c r="D23" s="51">
        <v>0.5</v>
      </c>
      <c r="E23" s="52">
        <f>$B$23*F23</f>
        <v>0</v>
      </c>
      <c r="F23" s="51">
        <v>0.5</v>
      </c>
      <c r="G23" s="50">
        <f t="shared" si="0"/>
        <v>0</v>
      </c>
      <c r="H23" s="51" t="e">
        <f t="shared" si="1"/>
        <v>#DIV/0!</v>
      </c>
    </row>
    <row r="24" spans="1:10" ht="15.75" x14ac:dyDescent="0.25">
      <c r="A24" s="49" t="s">
        <v>4</v>
      </c>
      <c r="B24" s="50">
        <f>'Orçamento empresa'!M105</f>
        <v>0</v>
      </c>
      <c r="C24" s="52">
        <f>$B$24*D24</f>
        <v>0</v>
      </c>
      <c r="D24" s="51">
        <v>0</v>
      </c>
      <c r="E24" s="52">
        <f>$B$24*F24</f>
        <v>0</v>
      </c>
      <c r="F24" s="51">
        <v>1</v>
      </c>
      <c r="G24" s="50">
        <f t="shared" si="0"/>
        <v>0</v>
      </c>
      <c r="H24" s="51" t="e">
        <f t="shared" si="1"/>
        <v>#DIV/0!</v>
      </c>
    </row>
    <row r="25" spans="1:10" s="53" customFormat="1" ht="15.75" x14ac:dyDescent="0.25">
      <c r="A25" s="49" t="s">
        <v>3</v>
      </c>
      <c r="B25" s="52">
        <f>'Orçamento empresa'!M108</f>
        <v>0</v>
      </c>
      <c r="C25" s="52">
        <f>$B$25*D25</f>
        <v>0</v>
      </c>
      <c r="D25" s="51">
        <v>0</v>
      </c>
      <c r="E25" s="52">
        <f>$B$25*F25</f>
        <v>0</v>
      </c>
      <c r="F25" s="51">
        <v>1</v>
      </c>
      <c r="G25" s="50">
        <f t="shared" si="0"/>
        <v>0</v>
      </c>
      <c r="H25" s="51" t="e">
        <f t="shared" si="1"/>
        <v>#DIV/0!</v>
      </c>
    </row>
    <row r="26" spans="1:10" ht="15.75" x14ac:dyDescent="0.25">
      <c r="A26" s="49" t="s">
        <v>19</v>
      </c>
      <c r="B26" s="50">
        <f>'Orçamento empresa'!M111</f>
        <v>0</v>
      </c>
      <c r="C26" s="52">
        <f>$B$26*D26</f>
        <v>0</v>
      </c>
      <c r="D26" s="51">
        <v>0.5</v>
      </c>
      <c r="E26" s="52">
        <f>$B$26*F26</f>
        <v>0</v>
      </c>
      <c r="F26" s="51">
        <v>0.5</v>
      </c>
      <c r="G26" s="50">
        <f t="shared" si="0"/>
        <v>0</v>
      </c>
      <c r="H26" s="51" t="e">
        <f t="shared" si="1"/>
        <v>#DIV/0!</v>
      </c>
    </row>
    <row r="27" spans="1:10" ht="15.75" x14ac:dyDescent="0.25">
      <c r="A27" s="49" t="s">
        <v>20</v>
      </c>
      <c r="B27" s="50">
        <f>'Orçamento empresa'!M115</f>
        <v>0</v>
      </c>
      <c r="C27" s="52">
        <f>$B$27*D27</f>
        <v>0</v>
      </c>
      <c r="D27" s="51">
        <v>1</v>
      </c>
      <c r="E27" s="52">
        <f>$B$27*F27</f>
        <v>0</v>
      </c>
      <c r="F27" s="51">
        <v>0</v>
      </c>
      <c r="G27" s="50">
        <f t="shared" si="0"/>
        <v>0</v>
      </c>
      <c r="H27" s="51" t="e">
        <f t="shared" si="1"/>
        <v>#DIV/0!</v>
      </c>
    </row>
    <row r="28" spans="1:10" s="29" customFormat="1" ht="15.75" x14ac:dyDescent="0.25">
      <c r="A28" s="49" t="s">
        <v>21</v>
      </c>
      <c r="B28" s="55">
        <f>SUM(B15:B27)</f>
        <v>0</v>
      </c>
      <c r="C28" s="56">
        <f>SUM(C15:C27)</f>
        <v>0</v>
      </c>
      <c r="D28" s="57" t="e">
        <f>C28/$B$28</f>
        <v>#DIV/0!</v>
      </c>
      <c r="E28" s="56">
        <f>SUM(E15:E27)</f>
        <v>0</v>
      </c>
      <c r="F28" s="57" t="e">
        <f>E28/$B$28</f>
        <v>#DIV/0!</v>
      </c>
      <c r="G28" s="56">
        <f>SUM(G15:G27)</f>
        <v>0</v>
      </c>
      <c r="H28" s="51" t="e">
        <f t="shared" si="1"/>
        <v>#DIV/0!</v>
      </c>
    </row>
    <row r="29" spans="1:10" s="29" customFormat="1" ht="15.75" x14ac:dyDescent="0.25">
      <c r="A29" s="49" t="s">
        <v>22</v>
      </c>
      <c r="B29" s="55">
        <f>B28</f>
        <v>0</v>
      </c>
      <c r="C29" s="56">
        <f>C28</f>
        <v>0</v>
      </c>
      <c r="D29" s="57" t="e">
        <f>C29/$B$29</f>
        <v>#DIV/0!</v>
      </c>
      <c r="E29" s="56">
        <f>C29+E28</f>
        <v>0</v>
      </c>
      <c r="F29" s="57" t="e">
        <f>E29/$B$29</f>
        <v>#DIV/0!</v>
      </c>
      <c r="G29" s="58">
        <f>G28</f>
        <v>0</v>
      </c>
      <c r="H29" s="57"/>
    </row>
    <row r="30" spans="1:10" x14ac:dyDescent="0.25">
      <c r="A30" s="37"/>
      <c r="B30" s="37"/>
      <c r="C30" s="60"/>
      <c r="D30" s="60"/>
      <c r="E30" s="60"/>
      <c r="F30" s="60"/>
      <c r="G30" s="37"/>
      <c r="H30" s="37"/>
    </row>
    <row r="31" spans="1:10" x14ac:dyDescent="0.25">
      <c r="A31" s="37"/>
      <c r="B31" s="35"/>
      <c r="C31" s="35"/>
      <c r="D31" s="35"/>
      <c r="E31" s="35"/>
      <c r="F31" s="35"/>
      <c r="G31" s="35"/>
      <c r="H31" s="35"/>
      <c r="I31" s="15"/>
      <c r="J31" s="16"/>
    </row>
    <row r="32" spans="1:10" ht="16.5" x14ac:dyDescent="0.25">
      <c r="A32" s="3" t="s">
        <v>87</v>
      </c>
      <c r="B32" s="3"/>
      <c r="C32" s="63"/>
      <c r="D32" s="63"/>
      <c r="E32" s="63"/>
      <c r="F32" s="63"/>
      <c r="G32" s="63"/>
      <c r="H32" s="63"/>
      <c r="I32" s="59"/>
      <c r="J32" s="59"/>
    </row>
    <row r="33" spans="1:10" ht="16.5" x14ac:dyDescent="0.25">
      <c r="A33" s="46"/>
      <c r="B33" s="46"/>
      <c r="C33" s="35"/>
      <c r="D33" s="35"/>
      <c r="E33" s="35"/>
      <c r="F33" s="35"/>
      <c r="G33" s="35"/>
      <c r="H33" s="35"/>
      <c r="I33" s="15"/>
      <c r="J33" s="15"/>
    </row>
    <row r="34" spans="1:10" ht="16.5" x14ac:dyDescent="0.25">
      <c r="A34" s="46"/>
      <c r="B34" s="46"/>
      <c r="C34" s="35"/>
      <c r="D34" s="35"/>
      <c r="E34" s="35"/>
      <c r="F34" s="35"/>
      <c r="G34" s="35"/>
      <c r="H34" s="35"/>
      <c r="I34" s="15"/>
      <c r="J34" s="15"/>
    </row>
    <row r="35" spans="1:10" ht="16.5" x14ac:dyDescent="0.25">
      <c r="A35" s="46"/>
      <c r="B35" s="46"/>
      <c r="C35" s="37"/>
      <c r="D35" s="37"/>
      <c r="E35" s="37"/>
      <c r="F35" s="37"/>
      <c r="G35" s="37"/>
      <c r="H35" s="37"/>
    </row>
    <row r="36" spans="1:10" ht="16.5" x14ac:dyDescent="0.25">
      <c r="A36" s="46"/>
      <c r="B36" s="46"/>
      <c r="C36" s="60"/>
      <c r="D36" s="60"/>
      <c r="E36" s="60"/>
      <c r="F36" s="60"/>
      <c r="G36" s="60"/>
      <c r="H36" s="60"/>
      <c r="I36" s="47"/>
      <c r="J36" s="47"/>
    </row>
    <row r="37" spans="1:10" ht="16.5" x14ac:dyDescent="0.25">
      <c r="A37" s="46"/>
      <c r="B37" s="46"/>
      <c r="C37" s="60"/>
      <c r="D37" s="60"/>
      <c r="E37" s="60"/>
      <c r="F37" s="60"/>
      <c r="G37" s="60"/>
      <c r="H37" s="60"/>
      <c r="I37" s="47"/>
      <c r="J37" s="47"/>
    </row>
    <row r="38" spans="1:10" ht="16.5" x14ac:dyDescent="0.25">
      <c r="A38" s="4" t="s">
        <v>88</v>
      </c>
      <c r="B38" s="46"/>
      <c r="C38" s="60"/>
      <c r="D38" s="60"/>
      <c r="E38" s="60"/>
      <c r="F38" s="60"/>
      <c r="G38" s="60"/>
      <c r="H38" s="60"/>
      <c r="I38" s="47"/>
      <c r="J38" s="47"/>
    </row>
    <row r="39" spans="1:10" ht="16.5" x14ac:dyDescent="0.25">
      <c r="A39" s="5" t="s">
        <v>89</v>
      </c>
      <c r="B39" s="46"/>
      <c r="C39" s="60"/>
      <c r="D39" s="60"/>
      <c r="E39" s="60"/>
      <c r="F39" s="60"/>
      <c r="G39" s="37"/>
      <c r="H39" s="37"/>
    </row>
    <row r="40" spans="1:10" ht="16.5" x14ac:dyDescent="0.25">
      <c r="A40" s="5" t="s">
        <v>90</v>
      </c>
      <c r="B40" s="46"/>
      <c r="C40" s="60"/>
      <c r="D40" s="60"/>
      <c r="E40" s="60"/>
      <c r="F40" s="60"/>
      <c r="G40" s="37"/>
      <c r="H40" s="37"/>
    </row>
    <row r="41" spans="1:10" x14ac:dyDescent="0.25">
      <c r="A41" s="37"/>
      <c r="B41" s="37"/>
      <c r="C41" s="60"/>
      <c r="D41" s="60"/>
      <c r="E41" s="60"/>
      <c r="F41" s="60"/>
      <c r="G41" s="37"/>
      <c r="H41" s="37"/>
    </row>
    <row r="42" spans="1:10" x14ac:dyDescent="0.25">
      <c r="A42" s="37"/>
      <c r="B42" s="37"/>
      <c r="C42" s="60"/>
      <c r="D42" s="60"/>
      <c r="E42" s="60"/>
      <c r="F42" s="60"/>
      <c r="G42" s="37"/>
      <c r="H42" s="37"/>
    </row>
    <row r="43" spans="1:10" x14ac:dyDescent="0.25">
      <c r="A43" s="37"/>
      <c r="B43" s="37"/>
      <c r="C43" s="60"/>
      <c r="D43" s="60"/>
      <c r="E43" s="60"/>
      <c r="F43" s="60"/>
      <c r="G43" s="37"/>
      <c r="H43" s="37"/>
    </row>
    <row r="44" spans="1:10" x14ac:dyDescent="0.25">
      <c r="A44" s="37"/>
      <c r="B44" s="37"/>
      <c r="C44" s="60"/>
      <c r="D44" s="60"/>
      <c r="E44" s="60"/>
      <c r="F44" s="60"/>
      <c r="G44" s="37"/>
      <c r="H44" s="37"/>
    </row>
    <row r="45" spans="1:10" x14ac:dyDescent="0.25">
      <c r="A45" s="37"/>
      <c r="B45" s="37"/>
      <c r="C45" s="60"/>
      <c r="D45" s="60"/>
      <c r="E45" s="60"/>
      <c r="F45" s="60"/>
      <c r="G45" s="37"/>
      <c r="H45" s="37"/>
    </row>
    <row r="46" spans="1:10" x14ac:dyDescent="0.25">
      <c r="A46" s="37"/>
      <c r="B46" s="37"/>
      <c r="C46" s="60"/>
      <c r="D46" s="60"/>
      <c r="E46" s="60"/>
      <c r="F46" s="60"/>
      <c r="G46" s="37"/>
      <c r="H46" s="37"/>
    </row>
    <row r="47" spans="1:10" x14ac:dyDescent="0.25">
      <c r="A47" s="37"/>
      <c r="B47" s="37"/>
      <c r="C47" s="60"/>
      <c r="D47" s="60"/>
      <c r="E47" s="60"/>
      <c r="F47" s="60"/>
      <c r="G47" s="37"/>
      <c r="H47" s="37"/>
    </row>
    <row r="48" spans="1:10" x14ac:dyDescent="0.25">
      <c r="A48" s="37"/>
      <c r="B48" s="37"/>
      <c r="C48" s="60"/>
      <c r="D48" s="60"/>
      <c r="E48" s="60"/>
      <c r="F48" s="60"/>
      <c r="G48" s="37"/>
      <c r="H48" s="37"/>
    </row>
  </sheetData>
  <sheetProtection algorithmName="SHA-512" hashValue="IaYDu2ykEykcRHy3he7MGR37gWQRm6DykX+y7qApAQ45X1adN5dqhOhEcaacJenLX8kOYoLTglI1c0Ld/n5eIQ==" saltValue="0mVYlyWsQrsQMWKmu8UUJw==" spinCount="100000" sheet="1" objects="1" scenarios="1" selectLockedCells="1"/>
  <mergeCells count="11">
    <mergeCell ref="A1:D5"/>
    <mergeCell ref="A9:H10"/>
    <mergeCell ref="A11:B11"/>
    <mergeCell ref="C11:H11"/>
    <mergeCell ref="A12:B12"/>
    <mergeCell ref="C12:H12"/>
    <mergeCell ref="A13:A14"/>
    <mergeCell ref="B13:B14"/>
    <mergeCell ref="C13:D13"/>
    <mergeCell ref="E13:F13"/>
    <mergeCell ref="G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empresa</vt:lpstr>
      <vt:lpstr>Cronograma empresa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Adryelle</dc:creator>
  <cp:lastModifiedBy>Caroline Pedra Madruga</cp:lastModifiedBy>
  <cp:lastPrinted>2018-07-27T13:00:38Z</cp:lastPrinted>
  <dcterms:created xsi:type="dcterms:W3CDTF">2017-10-25T16:40:21Z</dcterms:created>
  <dcterms:modified xsi:type="dcterms:W3CDTF">2018-09-27T14:53:54Z</dcterms:modified>
</cp:coreProperties>
</file>