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ilviasedrez\Desktop\TP 03 2023\"/>
    </mc:Choice>
  </mc:AlternateContent>
  <bookViews>
    <workbookView xWindow="0" yWindow="0" windowWidth="19200" windowHeight="7755" tabRatio="524"/>
  </bookViews>
  <sheets>
    <sheet name="Orçamento Ar Condicionado" sheetId="7" r:id="rId1"/>
    <sheet name="Cronograma Ar Condicionado" sheetId="11" r:id="rId2"/>
  </sheets>
  <definedNames>
    <definedName name="_xlnm.Print_Area" localSheetId="1">'Cronograma Ar Condicionado'!$A$1:$I$19</definedName>
    <definedName name="_xlnm.Print_Area" localSheetId="0">'Orçamento Ar Condicionado'!$A$1:$M$65</definedName>
    <definedName name="Print_Area" localSheetId="1">'Cronograma Ar Condicionado'!$A$1:$I$19</definedName>
    <definedName name="Print_Area" localSheetId="0">'Orçamento Ar Condicionado'!$A$1:$M$65</definedName>
    <definedName name="Print_Titles" localSheetId="0">'Orçamento Ar Condicionado'!$1:$12</definedName>
    <definedName name="_xlnm.Print_Titles" localSheetId="0">'Orçamento Ar Condicionado'!$1:$12</definedName>
  </definedNames>
  <calcPr calcId="152511"/>
</workbook>
</file>

<file path=xl/calcChain.xml><?xml version="1.0" encoding="utf-8"?>
<calcChain xmlns="http://schemas.openxmlformats.org/spreadsheetml/2006/main">
  <c r="B15" i="11" l="1"/>
  <c r="H59" i="7" l="1"/>
  <c r="H43" i="7" l="1"/>
  <c r="G43" i="7"/>
  <c r="E43" i="7"/>
  <c r="I43" i="7" s="1"/>
  <c r="J43" i="7" l="1"/>
  <c r="L43" i="7" s="1"/>
  <c r="H41" i="7"/>
  <c r="G41" i="7"/>
  <c r="E41" i="7"/>
  <c r="H40" i="7"/>
  <c r="G40" i="7"/>
  <c r="E40" i="7"/>
  <c r="H39" i="7"/>
  <c r="G39" i="7"/>
  <c r="E39" i="7"/>
  <c r="I39" i="7" s="1"/>
  <c r="H26" i="7"/>
  <c r="G26" i="7"/>
  <c r="E26" i="7"/>
  <c r="I26" i="7" l="1"/>
  <c r="I41" i="7"/>
  <c r="J41" i="7" s="1"/>
  <c r="I40" i="7"/>
  <c r="J39" i="7"/>
  <c r="L39" i="7" s="1"/>
  <c r="J26" i="7"/>
  <c r="L26" i="7" s="1"/>
  <c r="J40" i="7" l="1"/>
  <c r="L40" i="7" s="1"/>
  <c r="L41" i="7"/>
  <c r="G63" i="7"/>
  <c r="G61" i="7"/>
  <c r="G46" i="7"/>
  <c r="G45" i="7"/>
  <c r="G44" i="7"/>
  <c r="G29" i="7"/>
  <c r="G28" i="7"/>
  <c r="G27" i="7"/>
  <c r="G18" i="7"/>
  <c r="G15" i="7"/>
  <c r="E61" i="7"/>
  <c r="H44" i="7" l="1"/>
  <c r="E44" i="7"/>
  <c r="I44" i="7" l="1"/>
  <c r="J44" i="7" l="1"/>
  <c r="L44" i="7" s="1"/>
  <c r="H61" i="7"/>
  <c r="H46" i="7" l="1"/>
  <c r="I15" i="11" l="1"/>
  <c r="H22" i="7"/>
  <c r="G22" i="7"/>
  <c r="E22" i="7"/>
  <c r="I22" i="7" l="1"/>
  <c r="H29" i="7"/>
  <c r="E29" i="7"/>
  <c r="E49" i="7"/>
  <c r="E28" i="7"/>
  <c r="E27" i="7"/>
  <c r="J22" i="7" l="1"/>
  <c r="L22" i="7" s="1"/>
  <c r="M19" i="7" s="1"/>
  <c r="I29" i="7"/>
  <c r="J29" i="7" s="1"/>
  <c r="L29" i="7" s="1"/>
  <c r="E63" i="7"/>
  <c r="H63" i="7"/>
  <c r="H36" i="7"/>
  <c r="G36" i="7"/>
  <c r="E36" i="7"/>
  <c r="H35" i="7"/>
  <c r="G35" i="7"/>
  <c r="E35" i="7"/>
  <c r="H34" i="7"/>
  <c r="G34" i="7"/>
  <c r="E34" i="7"/>
  <c r="I61" i="7"/>
  <c r="J61" i="7" s="1"/>
  <c r="E59" i="7"/>
  <c r="E57" i="7"/>
  <c r="E55" i="7"/>
  <c r="E53" i="7"/>
  <c r="E52" i="7"/>
  <c r="E51" i="7"/>
  <c r="H15" i="11" l="1"/>
  <c r="I63" i="7"/>
  <c r="I36" i="7"/>
  <c r="J36" i="7" s="1"/>
  <c r="L36" i="7" s="1"/>
  <c r="I35" i="7"/>
  <c r="J35" i="7" s="1"/>
  <c r="L35" i="7" s="1"/>
  <c r="L61" i="7"/>
  <c r="I34" i="7"/>
  <c r="J34" i="7" s="1"/>
  <c r="L34" i="7" s="1"/>
  <c r="E46" i="7"/>
  <c r="H45" i="7"/>
  <c r="E45" i="7"/>
  <c r="H32" i="7"/>
  <c r="G32" i="7"/>
  <c r="E32" i="7"/>
  <c r="H33" i="7"/>
  <c r="G33" i="7"/>
  <c r="E33" i="7"/>
  <c r="H27" i="7"/>
  <c r="F15" i="11" l="1"/>
  <c r="D15" i="11"/>
  <c r="J63" i="7"/>
  <c r="L63" i="7" s="1"/>
  <c r="I45" i="7"/>
  <c r="J45" i="7" s="1"/>
  <c r="L45" i="7" s="1"/>
  <c r="I46" i="7"/>
  <c r="J46" i="7" s="1"/>
  <c r="L46" i="7" s="1"/>
  <c r="I27" i="7"/>
  <c r="J27" i="7" s="1"/>
  <c r="L27" i="7" s="1"/>
  <c r="I33" i="7"/>
  <c r="J33" i="7" s="1"/>
  <c r="L33" i="7" s="1"/>
  <c r="I32" i="7"/>
  <c r="J32" i="7" s="1"/>
  <c r="L32" i="7" s="1"/>
  <c r="I14" i="11"/>
  <c r="I13" i="11"/>
  <c r="I16" i="11" l="1"/>
  <c r="H37" i="7" l="1"/>
  <c r="G37" i="7"/>
  <c r="E37" i="7"/>
  <c r="I37" i="7" l="1"/>
  <c r="J37" i="7" l="1"/>
  <c r="L37" i="7" s="1"/>
  <c r="H28" i="7" l="1"/>
  <c r="H18" i="7"/>
  <c r="E18" i="7"/>
  <c r="E15" i="7"/>
  <c r="H15" i="7"/>
  <c r="I28" i="7" l="1"/>
  <c r="I18" i="7"/>
  <c r="J18" i="7" s="1"/>
  <c r="L18" i="7" s="1"/>
  <c r="I15" i="7"/>
  <c r="J15" i="7" s="1"/>
  <c r="L15" i="7" s="1"/>
  <c r="M16" i="7" l="1"/>
  <c r="H14" i="11" s="1"/>
  <c r="M13" i="7"/>
  <c r="J28" i="7"/>
  <c r="L28" i="7" s="1"/>
  <c r="H13" i="11" l="1"/>
  <c r="B13" i="11" s="1"/>
  <c r="F14" i="11"/>
  <c r="D14" i="11"/>
  <c r="D13" i="11" l="1"/>
  <c r="F13" i="11"/>
  <c r="B14" i="11" l="1"/>
  <c r="G59" i="7" l="1"/>
  <c r="I59" i="7" s="1"/>
  <c r="G52" i="7"/>
  <c r="I52" i="7" s="1"/>
  <c r="H57" i="7"/>
  <c r="G57" i="7"/>
  <c r="I57" i="7" s="1"/>
  <c r="G53" i="7"/>
  <c r="I53" i="7" s="1"/>
  <c r="G51" i="7"/>
  <c r="I51" i="7" s="1"/>
  <c r="H51" i="7"/>
  <c r="G55" i="7"/>
  <c r="I55" i="7" s="1"/>
  <c r="H52" i="7"/>
  <c r="H55" i="7"/>
  <c r="H53" i="7"/>
  <c r="H49" i="7"/>
  <c r="G49" i="7"/>
  <c r="I49" i="7" s="1"/>
  <c r="J53" i="7" l="1"/>
  <c r="L53" i="7" s="1"/>
  <c r="J49" i="7"/>
  <c r="L49" i="7" s="1"/>
  <c r="J52" i="7"/>
  <c r="L52" i="7" s="1"/>
  <c r="J55" i="7"/>
  <c r="L55" i="7" s="1"/>
  <c r="J59" i="7"/>
  <c r="L59" i="7" s="1"/>
  <c r="J57" i="7"/>
  <c r="L57" i="7" s="1"/>
  <c r="J51" i="7"/>
  <c r="L51" i="7" s="1"/>
  <c r="M23" i="7" l="1"/>
  <c r="M64" i="7" s="1"/>
  <c r="H17" i="11" s="1"/>
  <c r="H16" i="11" l="1"/>
  <c r="F16" i="11" s="1"/>
  <c r="F17" i="11" s="1"/>
  <c r="G17" i="11" s="1"/>
  <c r="B16" i="11" l="1"/>
  <c r="B17" i="11" s="1"/>
  <c r="C17" i="11" s="1"/>
  <c r="D16" i="11"/>
  <c r="D17" i="11" s="1"/>
  <c r="E17" i="11" s="1"/>
  <c r="H18" i="11"/>
  <c r="B18" i="11" l="1"/>
  <c r="D18" i="11" s="1"/>
  <c r="F18" i="11" s="1"/>
  <c r="I17" i="11"/>
  <c r="C18" i="11"/>
  <c r="E18" i="11" s="1"/>
  <c r="G18" i="11" s="1"/>
</calcChain>
</file>

<file path=xl/sharedStrings.xml><?xml version="1.0" encoding="utf-8"?>
<sst xmlns="http://schemas.openxmlformats.org/spreadsheetml/2006/main" count="140" uniqueCount="96">
  <si>
    <t>Custo Unit. Total</t>
  </si>
  <si>
    <t>Material</t>
  </si>
  <si>
    <t>BDI</t>
  </si>
  <si>
    <t>Item/Descrição</t>
  </si>
  <si>
    <t>Qtd.</t>
  </si>
  <si>
    <t>Un</t>
  </si>
  <si>
    <t>Valor</t>
  </si>
  <si>
    <t>%</t>
  </si>
  <si>
    <t>TOTAL DO ORÇAMENTO</t>
  </si>
  <si>
    <t xml:space="preserve">Custo Direto </t>
  </si>
  <si>
    <t>Custo Unitário</t>
  </si>
  <si>
    <t>Custo Parcial</t>
  </si>
  <si>
    <t>Planilha de Orçamento - GLOBAL</t>
  </si>
  <si>
    <t>Sub-Total do Item</t>
  </si>
  <si>
    <t>Total do Item</t>
  </si>
  <si>
    <t>BDI =</t>
  </si>
  <si>
    <t>ITEM</t>
  </si>
  <si>
    <t>TOTAL</t>
  </si>
  <si>
    <t>VALOR</t>
  </si>
  <si>
    <t>Total  da Etapa</t>
  </si>
  <si>
    <t>Total Acumulado</t>
  </si>
  <si>
    <t xml:space="preserve"> 2. SERVIÇOS PRELIMINARES / TÉCNICOS</t>
  </si>
  <si>
    <t>M2</t>
  </si>
  <si>
    <t>UN</t>
  </si>
  <si>
    <t>CRONOGRAMA FÍSICO-FINANCEIRO</t>
  </si>
  <si>
    <r>
      <t xml:space="preserve">Cliente: </t>
    </r>
    <r>
      <rPr>
        <sz val="12"/>
        <color indexed="8"/>
        <rFont val="Arial"/>
        <family val="2"/>
      </rPr>
      <t>Instituto Federal Sul-rio-grandense</t>
    </r>
  </si>
  <si>
    <r>
      <t xml:space="preserve">Endereço: </t>
    </r>
    <r>
      <rPr>
        <sz val="12"/>
        <rFont val="Arial"/>
        <family val="2"/>
      </rPr>
      <t>Rua Gonçalves Chaves, 3218</t>
    </r>
  </si>
  <si>
    <r>
      <t xml:space="preserve">Cidade: </t>
    </r>
    <r>
      <rPr>
        <sz val="12"/>
        <rFont val="Arial"/>
        <family val="2"/>
      </rPr>
      <t>Pelotas - RS</t>
    </r>
  </si>
  <si>
    <t>1º mês</t>
  </si>
  <si>
    <t>2º mês</t>
  </si>
  <si>
    <t>3º mês</t>
  </si>
  <si>
    <t>MS</t>
  </si>
  <si>
    <t>21. GERENCIAMENTO DE OBRAS / FISCALIZAÇÃO</t>
  </si>
  <si>
    <t>21. 1. ADMINISTRAÇÃO DA OBRA</t>
  </si>
  <si>
    <t>Mão-de-obra</t>
  </si>
  <si>
    <t>PÇ</t>
  </si>
  <si>
    <r>
      <t xml:space="preserve">Endereço: </t>
    </r>
    <r>
      <rPr>
        <sz val="11"/>
        <color indexed="8"/>
        <rFont val="Arial"/>
        <family val="2"/>
      </rPr>
      <t>Rua Gonçalves Chaves, 3218</t>
    </r>
  </si>
  <si>
    <r>
      <t xml:space="preserve">Cliente: </t>
    </r>
    <r>
      <rPr>
        <sz val="11"/>
        <color indexed="8"/>
        <rFont val="Arial"/>
        <family val="2"/>
      </rPr>
      <t>Instituto Federal Sul-rio-grandense</t>
    </r>
  </si>
  <si>
    <r>
      <t xml:space="preserve">Cidade: </t>
    </r>
    <r>
      <rPr>
        <sz val="11"/>
        <color indexed="8"/>
        <rFont val="Arial"/>
        <family val="2"/>
      </rPr>
      <t>Pelotas - RS</t>
    </r>
  </si>
  <si>
    <t>23. SISTEMA DE DISTRIBUIÇÃO DO AR DE RENOVAÇÃO</t>
  </si>
  <si>
    <t>23. 3. DESCRIÇÃO DO SISTEMA ADOTADO</t>
  </si>
  <si>
    <t>23. 3. 1. VENTILADORES</t>
  </si>
  <si>
    <t>23. 3. 2. DUTOS</t>
  </si>
  <si>
    <t>.1 SUPERVISOR TÉCNICO (1 turno - 8h)</t>
  </si>
  <si>
    <t>23. 3. 6. CAIXAS DE VENTILAÇÃO</t>
  </si>
  <si>
    <t>RL</t>
  </si>
  <si>
    <t>23. 3. 6. 1. PLACAS DE MPU</t>
  </si>
  <si>
    <t>23. 3. 6. 2. COLARINHOS PARA DUTOS MPU</t>
  </si>
  <si>
    <t>23. 3. 6. 3. ADESIVO DE CONTATO</t>
  </si>
  <si>
    <t>23. 3. 6. 4. SELANTE ACRÍLICO</t>
  </si>
  <si>
    <t>23. 3. 6. 5. FITAS DE ALUMÍNIO PARA DUTO DE MPU</t>
  </si>
  <si>
    <t>.4 LUVA PARA UNIÃO DE DUTOS FLEXÍVEIS - DIÂMETRO NOMINAL 100MM</t>
  </si>
  <si>
    <t>.5 LUVA PARA UNIÃO DE DUTOS FLEXÍVEIS - DIÂMETRO NOMINAL 150MM</t>
  </si>
  <si>
    <t>.6 LUVA PARA UNIÃO DE DUTOS FLEXÍVEIS - DIÂMETRO NOMINAL 200MM</t>
  </si>
  <si>
    <t>.1 COLARINHO MPU COM REGISTRO - 100MM</t>
  </si>
  <si>
    <t>.2 COLARINHO MPU COM REGISTRO - 150MM</t>
  </si>
  <si>
    <t>.3 COLARINHO MPU COM REGISTRO - 200MM</t>
  </si>
  <si>
    <t>.1 ADESIVO DE CONTATO SEM TOLUOL REF. CASCOLA-1406653 - LATA 2,8 LITROS</t>
  </si>
  <si>
    <t>.1 SELANTE ACRÍLICO 5443 N - CARTUCHO 430G</t>
  </si>
  <si>
    <t>.1 FITA DE ALUMÍNIO AUTOADESIVA - ROLO DE 50MM X 50M</t>
  </si>
  <si>
    <t>23. 3. 2. 2. REDE HORIZONTAL - DUTOS FLEXÍVEIS</t>
  </si>
  <si>
    <t>23.4. BALANCEAMENTO DO SISTEMA</t>
  </si>
  <si>
    <t xml:space="preserve"> 2. 7. PLACAS DE IDENTIFICAÇÃO DE OBRA</t>
  </si>
  <si>
    <t>.1 DUTO FLEXÍVEL REF. ISODEC RT 0.6 - DIÂMETRO NOMINAL 100MM - PEÇA COM 6,00M</t>
  </si>
  <si>
    <t>.2 DUTO FLEXÍVEL REF. ISODEC RT 0.6 - DIÂMETRO NOMINAL 150MM - PEÇA COM 6,00M</t>
  </si>
  <si>
    <t>.3 DUTO FLEXÍVEL REF. ISODEC RT 0.6 - DIÂMETRO NOMINAL 200MM - PEÇA COM 6,00M</t>
  </si>
  <si>
    <t>23. 3. 6. 6. MÃO-DE-OBRA</t>
  </si>
  <si>
    <t>.1 PLACAS DE MPU - 1.20M X 2.00M / ESP=20MM</t>
  </si>
  <si>
    <t>22. FORRO</t>
  </si>
  <si>
    <t>22. 1. FORROS</t>
  </si>
  <si>
    <t>22. 1. 4 PLACAS</t>
  </si>
  <si>
    <t>.1 PLACA DE OBRA EM LONA FIXADA EM ESTRUTURA DE METALON</t>
  </si>
  <si>
    <t>.1 MÃO-DE-OBRA PARA CONFECÇÃO E INSTALAÇÃO DAS CAIXAS DE VENTILAÇÃO</t>
  </si>
  <si>
    <t>.1 MÃO-DE-OBRA PARA REGULAGEM DAS VAZÕES DOS INSUFLADORES INDICADAS NO PROJETO</t>
  </si>
  <si>
    <t>.1 FORRO PLACA DE FIBRA MINERAL 625X1250X15MM</t>
  </si>
  <si>
    <t>.1 VENTILADOR - TURBO 150</t>
  </si>
  <si>
    <t>.2 VENTILADOR - TURBO 200</t>
  </si>
  <si>
    <t>.3 SUPORTES VENTILADORES</t>
  </si>
  <si>
    <r>
      <t>Obra:</t>
    </r>
    <r>
      <rPr>
        <sz val="11"/>
        <color indexed="8"/>
        <rFont val="Arial"/>
        <family val="2"/>
      </rPr>
      <t xml:space="preserve"> Sistema de Ar Condicionado do prédio da Reitoria: </t>
    </r>
    <r>
      <rPr>
        <b/>
        <sz val="11"/>
        <color indexed="8"/>
        <rFont val="Arial"/>
        <family val="2"/>
      </rPr>
      <t>Módulo II - B - Sistema de Distribuição do Ar de Renovação</t>
    </r>
  </si>
  <si>
    <t xml:space="preserve">.1 VENTILADOR - TURBO 100 </t>
  </si>
  <si>
    <t>.1 GRELHA DE PAREDE DE PLÁSTICO BRANCO COM ALETAS FIXAS E TELA ANTI-INSETO - DN 150MM</t>
  </si>
  <si>
    <t>.2 CAPTOR E/OU INSUFLADOR DE AR - DIÂMETRO NOMINAL 100MM</t>
  </si>
  <si>
    <t>.3 CAPTOR E/OU INSUFLADOR DE AR - DIÂMETRO NOMINAL 150MM</t>
  </si>
  <si>
    <t>.4 CAPTOR E/OU INSUFLADOR DE AR - DIÂMETRO NOMINAL 200MM</t>
  </si>
  <si>
    <r>
      <t xml:space="preserve">Obra: </t>
    </r>
    <r>
      <rPr>
        <sz val="12"/>
        <rFont val="Arial"/>
        <family val="2"/>
      </rPr>
      <t xml:space="preserve">Sistema de Ar Condicionado do prédio da Reitoria: </t>
    </r>
    <r>
      <rPr>
        <b/>
        <sz val="12"/>
        <rFont val="Arial"/>
        <family val="2"/>
      </rPr>
      <t>Módulo II - B - Sistema de Distribuição do Ar de Renovação</t>
    </r>
  </si>
  <si>
    <t>23. 3. 5. GRELHAS DE PAREDE, CAPTORES E INSUFLADORES DE AR</t>
  </si>
  <si>
    <t>.1 GRELHA INDEVASSÁVEL P/ RETORNO DO AR (P/ PORTAS - MOLDURA DOS 2 LADOS - 100X400)</t>
  </si>
  <si>
    <t>.2 GRELHA INDEVASSÁVEL P/ RETORNO DO AR (P/ PORTAS - MOLDURA DOS 2 LADOS - 300X400)</t>
  </si>
  <si>
    <t>.3 GRELHA INDEVASSÁVEL P/ RETORNO DO AR (P/ PORTAS - MOLDURA DOS 2 LADOS - 300X600)</t>
  </si>
  <si>
    <t>23. 3. 3. GRELHAS DE RETORNO DO AR</t>
  </si>
  <si>
    <t>INCLUIR LOGOTIPO DA EMPRESA</t>
  </si>
  <si>
    <t>DADOS DA EMPRESA</t>
  </si>
  <si>
    <t>Local e Data</t>
  </si>
  <si>
    <t>Nome do Profissional Responsável</t>
  </si>
  <si>
    <t>Especificação do Cargo/função</t>
  </si>
  <si>
    <t>N° do CREA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</si>
</sst>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7" formatCode="&quot;R$&quot;\ #,##0.00;\-&quot;R$&quot;\ #,##0.00"/>
    <numFmt numFmtId="164" formatCode="_(* #,##0.00_);_(* \(#,##0.00\);_(* &quot;-&quot;??_);_(@_)"/>
    <numFmt numFmtId="165" formatCode="_(&quot;$&quot;* #,##0.00_);_(&quot;$&quot;* \(#,##0.00\);_(&quot;$&quot;* &quot;-&quot;??_);_(@_)"/>
    <numFmt numFmtId="166" formatCode="&quot;R$&quot;\ #,##0.00"/>
  </numFmts>
  <fonts count="22" x14ac:knownFonts="1">
    <font>
      <sz val="10"/>
      <color indexed="8"/>
      <name val="Arial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4"/>
      <color indexed="8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sz val="10"/>
      <name val="Arial"/>
      <family val="2"/>
    </font>
    <font>
      <b/>
      <sz val="10"/>
      <color indexed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8"/>
      <name val="Arial"/>
      <family val="2"/>
    </font>
    <font>
      <sz val="8"/>
      <name val="Arial"/>
      <family val="2"/>
    </font>
    <font>
      <sz val="11"/>
      <color indexed="8"/>
      <name val="Arial"/>
      <family val="2"/>
    </font>
    <font>
      <sz val="11"/>
      <name val="Arial"/>
      <family val="2"/>
    </font>
    <font>
      <b/>
      <sz val="11"/>
      <color indexed="8"/>
      <name val="Arial"/>
      <family val="2"/>
    </font>
    <font>
      <b/>
      <sz val="11"/>
      <name val="Arial"/>
      <family val="2"/>
    </font>
    <font>
      <sz val="9"/>
      <color indexed="8"/>
      <name val="Arial"/>
      <family val="2"/>
    </font>
    <font>
      <sz val="12"/>
      <color indexed="10"/>
      <name val="Arial"/>
      <family val="2"/>
    </font>
    <font>
      <sz val="10"/>
      <color indexed="10"/>
      <name val="Arial"/>
      <family val="2"/>
    </font>
    <font>
      <sz val="13"/>
      <color indexed="10"/>
      <name val="Arial"/>
      <family val="2"/>
    </font>
    <font>
      <b/>
      <sz val="13"/>
      <color indexed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58">
    <xf numFmtId="0" fontId="0" fillId="0" borderId="0" xfId="0"/>
    <xf numFmtId="0" fontId="6" fillId="0" borderId="0" xfId="0" applyFont="1"/>
    <xf numFmtId="0" fontId="6" fillId="0" borderId="0" xfId="0" applyFont="1" applyAlignment="1">
      <alignment horizontal="center"/>
    </xf>
    <xf numFmtId="0" fontId="9" fillId="0" borderId="1" xfId="0" applyNumberFormat="1" applyFont="1" applyFill="1" applyBorder="1" applyAlignment="1" applyProtection="1">
      <alignment horizontal="center" vertical="center" wrapText="1"/>
    </xf>
    <xf numFmtId="7" fontId="9" fillId="0" borderId="1" xfId="1" quotePrefix="1" applyNumberFormat="1" applyFont="1" applyFill="1" applyBorder="1" applyAlignment="1" applyProtection="1">
      <alignment horizontal="center" vertical="center" wrapText="1"/>
    </xf>
    <xf numFmtId="7" fontId="10" fillId="0" borderId="1" xfId="1" quotePrefix="1" applyNumberFormat="1" applyFont="1" applyFill="1" applyBorder="1" applyAlignment="1" applyProtection="1">
      <alignment horizontal="center" vertical="center" wrapText="1"/>
    </xf>
    <xf numFmtId="10" fontId="10" fillId="0" borderId="1" xfId="1" applyNumberFormat="1" applyFont="1" applyFill="1" applyBorder="1" applyAlignment="1" applyProtection="1">
      <alignment horizontal="center" vertical="center" wrapText="1"/>
    </xf>
    <xf numFmtId="166" fontId="9" fillId="0" borderId="1" xfId="0" quotePrefix="1" applyNumberFormat="1" applyFont="1" applyFill="1" applyBorder="1" applyAlignment="1" applyProtection="1">
      <alignment horizontal="center" vertical="center" wrapText="1"/>
    </xf>
    <xf numFmtId="0" fontId="6" fillId="0" borderId="0" xfId="0" applyFont="1" applyProtection="1"/>
    <xf numFmtId="0" fontId="6" fillId="0" borderId="0" xfId="0" applyFont="1" applyAlignment="1" applyProtection="1">
      <alignment horizontal="center"/>
    </xf>
    <xf numFmtId="0" fontId="6" fillId="0" borderId="0" xfId="0" applyFont="1" applyBorder="1" applyAlignment="1" applyProtection="1">
      <alignment horizontal="center"/>
    </xf>
    <xf numFmtId="0" fontId="6" fillId="0" borderId="0" xfId="0" applyFont="1" applyBorder="1" applyProtection="1"/>
    <xf numFmtId="0" fontId="7" fillId="0" borderId="0" xfId="0" applyFont="1" applyFill="1" applyBorder="1" applyAlignment="1" applyProtection="1">
      <alignment vertical="top" wrapText="1"/>
    </xf>
    <xf numFmtId="0" fontId="2" fillId="0" borderId="0" xfId="0" applyFont="1" applyProtection="1"/>
    <xf numFmtId="0" fontId="5" fillId="0" borderId="0" xfId="0" applyFont="1" applyProtection="1"/>
    <xf numFmtId="10" fontId="6" fillId="0" borderId="0" xfId="0" applyNumberFormat="1" applyFont="1" applyProtection="1"/>
    <xf numFmtId="10" fontId="2" fillId="0" borderId="0" xfId="0" applyNumberFormat="1" applyFont="1" applyProtection="1"/>
    <xf numFmtId="10" fontId="8" fillId="0" borderId="1" xfId="0" applyNumberFormat="1" applyFont="1" applyFill="1" applyBorder="1" applyAlignment="1" applyProtection="1">
      <alignment horizontal="center" vertical="top" wrapText="1"/>
    </xf>
    <xf numFmtId="10" fontId="6" fillId="0" borderId="0" xfId="0" applyNumberFormat="1" applyFont="1"/>
    <xf numFmtId="10" fontId="6" fillId="0" borderId="0" xfId="0" applyNumberFormat="1" applyFont="1" applyBorder="1" applyProtection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164" fontId="2" fillId="0" borderId="0" xfId="2" applyFont="1" applyAlignment="1">
      <alignment vertical="center"/>
    </xf>
    <xf numFmtId="164" fontId="2" fillId="0" borderId="0" xfId="2" applyFont="1" applyAlignment="1">
      <alignment horizontal="center" vertical="center"/>
    </xf>
    <xf numFmtId="4" fontId="2" fillId="0" borderId="0" xfId="0" applyNumberFormat="1" applyFont="1" applyAlignment="1">
      <alignment horizontal="center" vertical="center"/>
    </xf>
    <xf numFmtId="4" fontId="2" fillId="0" borderId="0" xfId="2" applyNumberFormat="1" applyFont="1" applyAlignment="1">
      <alignment horizontal="center" vertical="center"/>
    </xf>
    <xf numFmtId="164" fontId="1" fillId="3" borderId="1" xfId="2" applyFont="1" applyFill="1" applyBorder="1" applyAlignment="1" applyProtection="1">
      <alignment horizontal="left" vertical="center"/>
    </xf>
    <xf numFmtId="0" fontId="9" fillId="0" borderId="1" xfId="0" applyNumberFormat="1" applyFont="1" applyFill="1" applyBorder="1" applyAlignment="1" applyProtection="1">
      <alignment horizontal="left" vertical="center" wrapText="1"/>
    </xf>
    <xf numFmtId="10" fontId="10" fillId="0" borderId="1" xfId="0" applyNumberFormat="1" applyFont="1" applyFill="1" applyBorder="1" applyAlignment="1" applyProtection="1">
      <alignment horizontal="center" vertical="center" wrapText="1"/>
    </xf>
    <xf numFmtId="166" fontId="9" fillId="0" borderId="1" xfId="0" applyNumberFormat="1" applyFont="1" applyFill="1" applyBorder="1" applyAlignment="1" applyProtection="1">
      <alignment horizontal="center" vertical="center" wrapText="1"/>
    </xf>
    <xf numFmtId="10" fontId="9" fillId="0" borderId="1" xfId="1" applyNumberFormat="1" applyFont="1" applyFill="1" applyBorder="1" applyAlignment="1" applyProtection="1">
      <alignment horizontal="center" vertical="center" wrapText="1"/>
    </xf>
    <xf numFmtId="10" fontId="9" fillId="0" borderId="1" xfId="1" quotePrefix="1" applyNumberFormat="1" applyFont="1" applyFill="1" applyBorder="1" applyAlignment="1" applyProtection="1">
      <alignment horizontal="center" vertical="center" wrapText="1"/>
    </xf>
    <xf numFmtId="10" fontId="10" fillId="0" borderId="1" xfId="1" quotePrefix="1" applyNumberFormat="1" applyFont="1" applyFill="1" applyBorder="1" applyAlignment="1" applyProtection="1">
      <alignment horizontal="center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164" fontId="2" fillId="0" borderId="0" xfId="0" applyNumberFormat="1" applyFont="1" applyFill="1" applyAlignment="1">
      <alignment horizontal="left" vertical="center"/>
    </xf>
    <xf numFmtId="4" fontId="2" fillId="0" borderId="0" xfId="0" applyNumberFormat="1" applyFont="1" applyAlignment="1">
      <alignment horizontal="right" vertical="center"/>
    </xf>
    <xf numFmtId="0" fontId="1" fillId="4" borderId="1" xfId="0" applyFont="1" applyFill="1" applyBorder="1" applyAlignment="1" applyProtection="1">
      <alignment horizontal="right" vertical="center"/>
      <protection locked="0"/>
    </xf>
    <xf numFmtId="4" fontId="2" fillId="0" borderId="0" xfId="2" applyNumberFormat="1" applyFont="1" applyAlignment="1">
      <alignment horizontal="right" vertical="center"/>
    </xf>
    <xf numFmtId="0" fontId="6" fillId="0" borderId="0" xfId="0" applyFont="1" applyAlignment="1" applyProtection="1">
      <alignment horizontal="right"/>
    </xf>
    <xf numFmtId="0" fontId="2" fillId="0" borderId="0" xfId="0" applyFont="1" applyAlignment="1">
      <alignment horizontal="right" vertical="center"/>
    </xf>
    <xf numFmtId="10" fontId="6" fillId="0" borderId="0" xfId="0" applyNumberFormat="1" applyFont="1" applyAlignment="1" applyProtection="1">
      <alignment horizontal="right"/>
    </xf>
    <xf numFmtId="4" fontId="6" fillId="0" borderId="0" xfId="0" applyNumberFormat="1" applyFont="1" applyAlignment="1">
      <alignment horizontal="right" vertical="center"/>
    </xf>
    <xf numFmtId="4" fontId="1" fillId="0" borderId="0" xfId="1" applyNumberFormat="1" applyFont="1" applyFill="1" applyAlignment="1">
      <alignment horizontal="right" vertical="center"/>
    </xf>
    <xf numFmtId="4" fontId="14" fillId="0" borderId="5" xfId="0" applyNumberFormat="1" applyFont="1" applyFill="1" applyBorder="1" applyAlignment="1" applyProtection="1">
      <alignment horizontal="right" vertical="center"/>
      <protection locked="0"/>
    </xf>
    <xf numFmtId="164" fontId="1" fillId="3" borderId="1" xfId="2" applyFont="1" applyFill="1" applyBorder="1" applyAlignment="1" applyProtection="1">
      <alignment horizontal="right" vertical="center"/>
    </xf>
    <xf numFmtId="0" fontId="8" fillId="4" borderId="1" xfId="0" applyFont="1" applyFill="1" applyBorder="1" applyAlignment="1" applyProtection="1">
      <alignment horizontal="right" vertical="center"/>
      <protection locked="0"/>
    </xf>
    <xf numFmtId="164" fontId="1" fillId="0" borderId="1" xfId="2" applyFont="1" applyFill="1" applyBorder="1" applyAlignment="1" applyProtection="1">
      <alignment horizontal="right" vertical="center"/>
    </xf>
    <xf numFmtId="4" fontId="6" fillId="0" borderId="0" xfId="2" applyNumberFormat="1" applyFont="1" applyAlignment="1">
      <alignment horizontal="right" vertical="center"/>
    </xf>
    <xf numFmtId="4" fontId="1" fillId="0" borderId="0" xfId="2" applyNumberFormat="1" applyFont="1" applyFill="1" applyAlignment="1">
      <alignment horizontal="right" vertical="center"/>
    </xf>
    <xf numFmtId="0" fontId="1" fillId="4" borderId="1" xfId="0" applyFont="1" applyFill="1" applyBorder="1" applyAlignment="1" applyProtection="1">
      <alignment horizontal="center" vertical="center"/>
      <protection locked="0"/>
    </xf>
    <xf numFmtId="10" fontId="6" fillId="0" borderId="0" xfId="0" applyNumberFormat="1" applyFont="1" applyAlignment="1" applyProtection="1">
      <alignment horizontal="center"/>
    </xf>
    <xf numFmtId="164" fontId="2" fillId="0" borderId="1" xfId="2" applyFont="1" applyFill="1" applyBorder="1" applyAlignment="1" applyProtection="1">
      <alignment horizontal="right" vertical="center"/>
      <protection locked="0"/>
    </xf>
    <xf numFmtId="164" fontId="6" fillId="0" borderId="5" xfId="2" applyFont="1" applyFill="1" applyBorder="1" applyAlignment="1" applyProtection="1">
      <alignment horizontal="right" vertical="center"/>
    </xf>
    <xf numFmtId="164" fontId="2" fillId="0" borderId="1" xfId="2" applyFont="1" applyFill="1" applyBorder="1" applyAlignment="1" applyProtection="1">
      <alignment horizontal="right" vertical="center"/>
    </xf>
    <xf numFmtId="164" fontId="6" fillId="0" borderId="1" xfId="2" applyFont="1" applyFill="1" applyBorder="1" applyAlignment="1" applyProtection="1">
      <alignment horizontal="right" vertical="center"/>
    </xf>
    <xf numFmtId="164" fontId="6" fillId="0" borderId="1" xfId="2" applyFont="1" applyFill="1" applyBorder="1" applyAlignment="1" applyProtection="1">
      <alignment horizontal="right" vertical="center"/>
      <protection locked="0"/>
    </xf>
    <xf numFmtId="4" fontId="2" fillId="0" borderId="0" xfId="2" applyNumberFormat="1" applyFont="1" applyFill="1" applyAlignment="1">
      <alignment horizontal="right" vertical="center"/>
    </xf>
    <xf numFmtId="164" fontId="2" fillId="0" borderId="1" xfId="2" applyFont="1" applyFill="1" applyBorder="1" applyAlignment="1" applyProtection="1">
      <alignment horizontal="center" vertical="center"/>
      <protection locked="0"/>
    </xf>
    <xf numFmtId="164" fontId="6" fillId="0" borderId="5" xfId="2" applyFont="1" applyFill="1" applyBorder="1" applyAlignment="1" applyProtection="1">
      <alignment horizontal="center" vertical="center"/>
    </xf>
    <xf numFmtId="164" fontId="6" fillId="0" borderId="5" xfId="2" applyFont="1" applyFill="1" applyBorder="1" applyAlignment="1" applyProtection="1">
      <alignment horizontal="left" vertical="center"/>
    </xf>
    <xf numFmtId="164" fontId="2" fillId="0" borderId="1" xfId="2" applyFont="1" applyFill="1" applyBorder="1" applyAlignment="1" applyProtection="1">
      <alignment horizontal="left" vertical="center"/>
    </xf>
    <xf numFmtId="164" fontId="2" fillId="0" borderId="1" xfId="2" applyFont="1" applyFill="1" applyBorder="1" applyAlignment="1" applyProtection="1">
      <alignment horizontal="center" vertical="center"/>
    </xf>
    <xf numFmtId="4" fontId="2" fillId="0" borderId="0" xfId="0" applyNumberFormat="1" applyFont="1" applyAlignment="1">
      <alignment vertical="center"/>
    </xf>
    <xf numFmtId="0" fontId="8" fillId="0" borderId="1" xfId="0" applyNumberFormat="1" applyFont="1" applyFill="1" applyBorder="1" applyAlignment="1" applyProtection="1">
      <alignment horizontal="center" vertical="top" wrapText="1"/>
    </xf>
    <xf numFmtId="2" fontId="18" fillId="0" borderId="0" xfId="0" applyNumberFormat="1" applyFont="1" applyAlignment="1" applyProtection="1">
      <alignment horizontal="center" vertical="center"/>
      <protection locked="0"/>
    </xf>
    <xf numFmtId="0" fontId="19" fillId="0" borderId="0" xfId="0" applyFont="1" applyProtection="1">
      <protection locked="0"/>
    </xf>
    <xf numFmtId="0" fontId="5" fillId="0" borderId="0" xfId="0" applyFont="1" applyAlignment="1" applyProtection="1">
      <alignment vertical="center"/>
      <protection locked="0"/>
    </xf>
    <xf numFmtId="0" fontId="20" fillId="0" borderId="0" xfId="0" applyFont="1" applyAlignment="1" applyProtection="1">
      <alignment horizont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21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horizontal="center"/>
      <protection locked="0"/>
    </xf>
    <xf numFmtId="10" fontId="10" fillId="0" borderId="0" xfId="0" applyNumberFormat="1" applyFont="1" applyAlignment="1" applyProtection="1">
      <alignment horizontal="center"/>
      <protection locked="0"/>
    </xf>
    <xf numFmtId="0" fontId="13" fillId="0" borderId="0" xfId="0" applyFont="1" applyAlignment="1" applyProtection="1">
      <alignment horizontal="center" vertical="center"/>
      <protection locked="0"/>
    </xf>
    <xf numFmtId="0" fontId="14" fillId="0" borderId="0" xfId="0" applyFont="1" applyAlignment="1" applyProtection="1">
      <alignment horizontal="center"/>
      <protection locked="0"/>
    </xf>
    <xf numFmtId="0" fontId="13" fillId="0" borderId="0" xfId="0" applyFont="1" applyAlignment="1" applyProtection="1">
      <alignment vertical="center"/>
      <protection locked="0"/>
    </xf>
    <xf numFmtId="0" fontId="14" fillId="0" borderId="0" xfId="0" applyFont="1" applyProtection="1">
      <protection locked="0"/>
    </xf>
    <xf numFmtId="10" fontId="5" fillId="0" borderId="0" xfId="0" applyNumberFormat="1" applyFont="1" applyProtection="1"/>
    <xf numFmtId="4" fontId="2" fillId="0" borderId="0" xfId="0" applyNumberFormat="1" applyFont="1" applyAlignment="1" applyProtection="1">
      <alignment horizontal="right" vertical="center"/>
      <protection locked="0"/>
    </xf>
    <xf numFmtId="4" fontId="6" fillId="0" borderId="0" xfId="0" applyNumberFormat="1" applyFont="1" applyAlignment="1" applyProtection="1">
      <alignment horizontal="right" vertical="center"/>
      <protection locked="0"/>
    </xf>
    <xf numFmtId="4" fontId="16" fillId="0" borderId="4" xfId="0" applyNumberFormat="1" applyFont="1" applyFill="1" applyBorder="1" applyAlignment="1" applyProtection="1">
      <alignment horizontal="right" vertical="center"/>
    </xf>
    <xf numFmtId="0" fontId="1" fillId="4" borderId="1" xfId="0" applyFont="1" applyFill="1" applyBorder="1" applyAlignment="1" applyProtection="1">
      <alignment horizontal="left" vertical="center"/>
    </xf>
    <xf numFmtId="0" fontId="1" fillId="4" borderId="1" xfId="0" applyFont="1" applyFill="1" applyBorder="1" applyAlignment="1" applyProtection="1">
      <alignment horizontal="center" vertical="center"/>
    </xf>
    <xf numFmtId="0" fontId="1" fillId="4" borderId="1" xfId="0" applyFont="1" applyFill="1" applyBorder="1" applyAlignment="1" applyProtection="1">
      <alignment horizontal="right" vertical="center"/>
    </xf>
    <xf numFmtId="0" fontId="2" fillId="0" borderId="1" xfId="0" applyFont="1" applyFill="1" applyBorder="1" applyAlignment="1" applyProtection="1">
      <alignment horizontal="left" vertical="center"/>
    </xf>
    <xf numFmtId="0" fontId="17" fillId="0" borderId="1" xfId="0" applyFont="1" applyFill="1" applyBorder="1" applyAlignment="1" applyProtection="1">
      <alignment horizontal="left" vertical="center"/>
    </xf>
    <xf numFmtId="0" fontId="6" fillId="0" borderId="1" xfId="0" applyFont="1" applyFill="1" applyBorder="1" applyAlignment="1" applyProtection="1">
      <alignment horizontal="left" vertical="center" wrapText="1"/>
    </xf>
    <xf numFmtId="164" fontId="6" fillId="0" borderId="1" xfId="2" applyFont="1" applyFill="1" applyBorder="1" applyAlignment="1" applyProtection="1">
      <alignment horizontal="left" vertical="center"/>
    </xf>
    <xf numFmtId="0" fontId="1" fillId="4" borderId="5" xfId="0" applyFont="1" applyFill="1" applyBorder="1" applyAlignment="1" applyProtection="1">
      <alignment horizontal="right" vertical="center"/>
    </xf>
    <xf numFmtId="164" fontId="6" fillId="0" borderId="5" xfId="2" applyFont="1" applyFill="1" applyBorder="1" applyAlignment="1" applyProtection="1">
      <alignment horizontal="right" vertical="center"/>
      <protection locked="0"/>
    </xf>
    <xf numFmtId="164" fontId="2" fillId="0" borderId="0" xfId="2" applyFont="1" applyAlignment="1" applyProtection="1">
      <alignment vertical="center"/>
      <protection locked="0"/>
    </xf>
    <xf numFmtId="164" fontId="2" fillId="0" borderId="0" xfId="2" applyFont="1" applyAlignment="1" applyProtection="1">
      <alignment horizontal="center" vertical="center"/>
      <protection locked="0"/>
    </xf>
    <xf numFmtId="164" fontId="2" fillId="0" borderId="0" xfId="2" applyFont="1" applyAlignment="1" applyProtection="1">
      <alignment horizontal="right" vertical="center"/>
      <protection locked="0"/>
    </xf>
    <xf numFmtId="164" fontId="1" fillId="0" borderId="0" xfId="2" applyFont="1" applyFill="1" applyBorder="1" applyAlignment="1" applyProtection="1">
      <alignment horizontal="right" vertical="center"/>
      <protection locked="0"/>
    </xf>
    <xf numFmtId="4" fontId="15" fillId="0" borderId="3" xfId="1" applyNumberFormat="1" applyFont="1" applyFill="1" applyBorder="1" applyAlignment="1" applyProtection="1">
      <alignment horizontal="right" vertical="center" wrapText="1"/>
    </xf>
    <xf numFmtId="4" fontId="15" fillId="0" borderId="6" xfId="1" applyNumberFormat="1" applyFont="1" applyFill="1" applyBorder="1" applyAlignment="1" applyProtection="1">
      <alignment horizontal="right" vertical="center" wrapText="1"/>
    </xf>
    <xf numFmtId="4" fontId="15" fillId="0" borderId="2" xfId="1" applyNumberFormat="1" applyFont="1" applyFill="1" applyBorder="1" applyAlignment="1" applyProtection="1">
      <alignment horizontal="right" vertical="center" wrapText="1"/>
    </xf>
    <xf numFmtId="164" fontId="1" fillId="3" borderId="4" xfId="2" applyFont="1" applyFill="1" applyBorder="1" applyAlignment="1" applyProtection="1">
      <alignment horizontal="right" vertical="center"/>
    </xf>
    <xf numFmtId="164" fontId="1" fillId="3" borderId="13" xfId="2" applyFont="1" applyFill="1" applyBorder="1" applyAlignment="1" applyProtection="1">
      <alignment horizontal="right" vertical="center"/>
    </xf>
    <xf numFmtId="164" fontId="1" fillId="3" borderId="5" xfId="2" applyFont="1" applyFill="1" applyBorder="1" applyAlignment="1" applyProtection="1">
      <alignment horizontal="right" vertical="center"/>
    </xf>
    <xf numFmtId="164" fontId="2" fillId="3" borderId="4" xfId="2" applyFont="1" applyFill="1" applyBorder="1" applyAlignment="1" applyProtection="1">
      <alignment horizontal="center" vertical="center"/>
    </xf>
    <xf numFmtId="164" fontId="2" fillId="3" borderId="13" xfId="2" applyFont="1" applyFill="1" applyBorder="1" applyAlignment="1" applyProtection="1">
      <alignment horizontal="center" vertical="center"/>
    </xf>
    <xf numFmtId="164" fontId="2" fillId="3" borderId="5" xfId="2" applyFont="1" applyFill="1" applyBorder="1" applyAlignment="1" applyProtection="1">
      <alignment horizontal="center" vertical="center"/>
    </xf>
    <xf numFmtId="0" fontId="13" fillId="0" borderId="3" xfId="0" applyFont="1" applyFill="1" applyBorder="1" applyAlignment="1" applyProtection="1">
      <alignment horizontal="center" vertical="center"/>
    </xf>
    <xf numFmtId="0" fontId="13" fillId="0" borderId="6" xfId="0" applyFont="1" applyBorder="1" applyAlignment="1" applyProtection="1">
      <alignment vertical="center"/>
    </xf>
    <xf numFmtId="0" fontId="13" fillId="0" borderId="2" xfId="0" applyFont="1" applyBorder="1" applyAlignment="1" applyProtection="1">
      <alignment vertical="center"/>
    </xf>
    <xf numFmtId="4" fontId="13" fillId="0" borderId="3" xfId="0" applyNumberFormat="1" applyFont="1" applyFill="1" applyBorder="1" applyAlignment="1" applyProtection="1">
      <alignment horizontal="center" vertical="center"/>
    </xf>
    <xf numFmtId="4" fontId="13" fillId="0" borderId="6" xfId="0" applyNumberFormat="1" applyFont="1" applyFill="1" applyBorder="1" applyAlignment="1" applyProtection="1">
      <alignment horizontal="center" vertical="center"/>
    </xf>
    <xf numFmtId="4" fontId="13" fillId="0" borderId="2" xfId="0" applyNumberFormat="1" applyFont="1" applyFill="1" applyBorder="1" applyAlignment="1" applyProtection="1">
      <alignment horizontal="center" vertical="center"/>
    </xf>
    <xf numFmtId="4" fontId="13" fillId="2" borderId="3" xfId="0" applyNumberFormat="1" applyFont="1" applyFill="1" applyBorder="1" applyAlignment="1" applyProtection="1">
      <alignment horizontal="center" vertical="center" wrapText="1"/>
    </xf>
    <xf numFmtId="4" fontId="13" fillId="2" borderId="6" xfId="0" applyNumberFormat="1" applyFont="1" applyFill="1" applyBorder="1" applyAlignment="1" applyProtection="1">
      <alignment horizontal="center" vertical="center" wrapText="1"/>
    </xf>
    <xf numFmtId="4" fontId="13" fillId="2" borderId="2" xfId="0" applyNumberFormat="1" applyFont="1" applyFill="1" applyBorder="1" applyAlignment="1" applyProtection="1">
      <alignment horizontal="center" vertical="center" wrapText="1"/>
    </xf>
    <xf numFmtId="0" fontId="13" fillId="0" borderId="6" xfId="0" applyFont="1" applyFill="1" applyBorder="1" applyAlignment="1" applyProtection="1">
      <alignment horizontal="center" vertical="center"/>
    </xf>
    <xf numFmtId="0" fontId="13" fillId="0" borderId="2" xfId="0" applyFont="1" applyFill="1" applyBorder="1" applyAlignment="1" applyProtection="1">
      <alignment horizontal="center" vertical="center"/>
    </xf>
    <xf numFmtId="4" fontId="13" fillId="2" borderId="3" xfId="0" applyNumberFormat="1" applyFont="1" applyFill="1" applyBorder="1" applyAlignment="1" applyProtection="1">
      <alignment horizontal="right" vertical="center" wrapText="1"/>
    </xf>
    <xf numFmtId="4" fontId="13" fillId="2" borderId="6" xfId="0" applyNumberFormat="1" applyFont="1" applyFill="1" applyBorder="1" applyAlignment="1" applyProtection="1">
      <alignment horizontal="right" vertical="center" wrapText="1"/>
    </xf>
    <xf numFmtId="4" fontId="13" fillId="2" borderId="2" xfId="0" applyNumberFormat="1" applyFont="1" applyFill="1" applyBorder="1" applyAlignment="1" applyProtection="1">
      <alignment horizontal="right" vertical="center" wrapText="1"/>
    </xf>
    <xf numFmtId="4" fontId="14" fillId="2" borderId="7" xfId="0" applyNumberFormat="1" applyFont="1" applyFill="1" applyBorder="1" applyAlignment="1" applyProtection="1">
      <alignment horizontal="right" vertical="center" wrapText="1"/>
    </xf>
    <xf numFmtId="4" fontId="14" fillId="2" borderId="8" xfId="0" applyNumberFormat="1" applyFont="1" applyFill="1" applyBorder="1" applyAlignment="1" applyProtection="1">
      <alignment horizontal="right" vertical="center" wrapText="1"/>
    </xf>
    <xf numFmtId="4" fontId="13" fillId="0" borderId="3" xfId="0" applyNumberFormat="1" applyFont="1" applyFill="1" applyBorder="1" applyAlignment="1" applyProtection="1">
      <alignment horizontal="center" vertical="center" wrapText="1"/>
    </xf>
    <xf numFmtId="4" fontId="13" fillId="0" borderId="2" xfId="0" applyNumberFormat="1" applyFont="1" applyFill="1" applyBorder="1" applyAlignment="1" applyProtection="1">
      <alignment horizontal="center" vertical="center" wrapText="1"/>
    </xf>
    <xf numFmtId="4" fontId="13" fillId="2" borderId="1" xfId="0" applyNumberFormat="1" applyFont="1" applyFill="1" applyBorder="1" applyAlignment="1" applyProtection="1">
      <alignment horizontal="center" vertical="center" wrapText="1"/>
    </xf>
    <xf numFmtId="4" fontId="14" fillId="2" borderId="6" xfId="0" applyNumberFormat="1" applyFont="1" applyFill="1" applyBorder="1" applyAlignment="1" applyProtection="1">
      <alignment horizontal="center" vertical="center" wrapText="1"/>
    </xf>
    <xf numFmtId="4" fontId="14" fillId="2" borderId="2" xfId="0" applyNumberFormat="1" applyFont="1" applyFill="1" applyBorder="1" applyAlignment="1" applyProtection="1">
      <alignment horizontal="center" vertical="center" wrapText="1"/>
    </xf>
    <xf numFmtId="4" fontId="14" fillId="2" borderId="6" xfId="0" applyNumberFormat="1" applyFont="1" applyFill="1" applyBorder="1" applyAlignment="1" applyProtection="1">
      <alignment horizontal="right" vertical="center" wrapText="1"/>
      <protection locked="0"/>
    </xf>
    <xf numFmtId="4" fontId="14" fillId="2" borderId="2" xfId="0" applyNumberFormat="1" applyFont="1" applyFill="1" applyBorder="1" applyAlignment="1" applyProtection="1">
      <alignment horizontal="right" vertical="center" wrapText="1"/>
      <protection locked="0"/>
    </xf>
    <xf numFmtId="0" fontId="4" fillId="0" borderId="10" xfId="0" applyFont="1" applyFill="1" applyBorder="1" applyAlignment="1" applyProtection="1">
      <alignment horizontal="center" vertical="center" wrapText="1"/>
    </xf>
    <xf numFmtId="0" fontId="4" fillId="0" borderId="11" xfId="0" applyFont="1" applyFill="1" applyBorder="1" applyAlignment="1" applyProtection="1">
      <alignment horizontal="center" vertical="center" wrapText="1"/>
    </xf>
    <xf numFmtId="0" fontId="4" fillId="0" borderId="12" xfId="0" applyFont="1" applyFill="1" applyBorder="1" applyAlignment="1" applyProtection="1">
      <alignment horizontal="center" vertical="center" wrapText="1"/>
    </xf>
    <xf numFmtId="0" fontId="4" fillId="0" borderId="7" xfId="0" applyFont="1" applyFill="1" applyBorder="1" applyAlignment="1" applyProtection="1">
      <alignment horizontal="center" vertical="center" wrapText="1"/>
    </xf>
    <xf numFmtId="0" fontId="4" fillId="0" borderId="9" xfId="0" applyFont="1" applyFill="1" applyBorder="1" applyAlignment="1" applyProtection="1">
      <alignment horizontal="center" vertical="center" wrapText="1"/>
    </xf>
    <xf numFmtId="0" fontId="4" fillId="0" borderId="8" xfId="0" applyFont="1" applyFill="1" applyBorder="1" applyAlignment="1" applyProtection="1">
      <alignment horizontal="center" vertical="center" wrapText="1"/>
    </xf>
    <xf numFmtId="0" fontId="15" fillId="0" borderId="4" xfId="0" applyFont="1" applyFill="1" applyBorder="1" applyAlignment="1" applyProtection="1">
      <alignment horizontal="left" vertical="center"/>
    </xf>
    <xf numFmtId="0" fontId="15" fillId="0" borderId="13" xfId="0" applyFont="1" applyFill="1" applyBorder="1" applyAlignment="1" applyProtection="1">
      <alignment horizontal="left" vertical="center"/>
    </xf>
    <xf numFmtId="0" fontId="15" fillId="0" borderId="5" xfId="0" applyFont="1" applyFill="1" applyBorder="1" applyAlignment="1" applyProtection="1">
      <alignment horizontal="left" vertical="center"/>
    </xf>
    <xf numFmtId="0" fontId="15" fillId="0" borderId="1" xfId="0" applyFont="1" applyFill="1" applyBorder="1" applyAlignment="1" applyProtection="1">
      <alignment horizontal="left" vertical="center"/>
    </xf>
    <xf numFmtId="0" fontId="15" fillId="0" borderId="3" xfId="0" applyFont="1" applyFill="1" applyBorder="1" applyAlignment="1" applyProtection="1">
      <alignment horizontal="left" vertical="center"/>
    </xf>
    <xf numFmtId="4" fontId="15" fillId="0" borderId="4" xfId="0" applyNumberFormat="1" applyFont="1" applyFill="1" applyBorder="1" applyAlignment="1" applyProtection="1">
      <alignment horizontal="left" vertical="center"/>
    </xf>
    <xf numFmtId="4" fontId="15" fillId="0" borderId="13" xfId="0" applyNumberFormat="1" applyFont="1" applyFill="1" applyBorder="1" applyAlignment="1" applyProtection="1">
      <alignment horizontal="left" vertical="center"/>
    </xf>
    <xf numFmtId="4" fontId="15" fillId="0" borderId="5" xfId="0" applyNumberFormat="1" applyFont="1" applyFill="1" applyBorder="1" applyAlignment="1" applyProtection="1">
      <alignment horizontal="left" vertical="center"/>
    </xf>
    <xf numFmtId="17" fontId="14" fillId="0" borderId="4" xfId="0" applyNumberFormat="1" applyFont="1" applyFill="1" applyBorder="1" applyAlignment="1" applyProtection="1">
      <alignment horizontal="right" vertical="center"/>
      <protection locked="0"/>
    </xf>
    <xf numFmtId="17" fontId="14" fillId="0" borderId="5" xfId="0" applyNumberFormat="1" applyFont="1" applyFill="1" applyBorder="1" applyAlignment="1" applyProtection="1">
      <alignment horizontal="right" vertical="center"/>
      <protection locked="0"/>
    </xf>
    <xf numFmtId="0" fontId="3" fillId="0" borderId="14" xfId="0" applyFont="1" applyBorder="1" applyAlignment="1" applyProtection="1">
      <alignment horizontal="center"/>
    </xf>
    <xf numFmtId="0" fontId="3" fillId="0" borderId="15" xfId="0" applyFont="1" applyBorder="1" applyAlignment="1" applyProtection="1">
      <alignment horizontal="center"/>
    </xf>
    <xf numFmtId="0" fontId="3" fillId="0" borderId="16" xfId="0" applyFont="1" applyBorder="1" applyAlignment="1" applyProtection="1">
      <alignment horizontal="center"/>
    </xf>
    <xf numFmtId="0" fontId="9" fillId="0" borderId="7" xfId="0" applyFont="1" applyFill="1" applyBorder="1" applyAlignment="1" applyProtection="1">
      <alignment horizontal="left" vertical="top" wrapText="1"/>
    </xf>
    <xf numFmtId="0" fontId="9" fillId="0" borderId="9" xfId="0" applyFont="1" applyFill="1" applyBorder="1" applyAlignment="1" applyProtection="1">
      <alignment horizontal="left" vertical="top" wrapText="1"/>
    </xf>
    <xf numFmtId="0" fontId="9" fillId="0" borderId="8" xfId="0" applyFont="1" applyFill="1" applyBorder="1" applyAlignment="1" applyProtection="1">
      <alignment horizontal="left" vertical="top" wrapText="1"/>
    </xf>
    <xf numFmtId="0" fontId="4" fillId="0" borderId="4" xfId="0" applyFont="1" applyFill="1" applyBorder="1" applyAlignment="1" applyProtection="1">
      <alignment horizontal="left" vertical="top"/>
    </xf>
    <xf numFmtId="0" fontId="4" fillId="0" borderId="13" xfId="0" applyFont="1" applyFill="1" applyBorder="1" applyAlignment="1" applyProtection="1">
      <alignment horizontal="left" vertical="top"/>
    </xf>
    <xf numFmtId="0" fontId="4" fillId="0" borderId="5" xfId="0" applyFont="1" applyFill="1" applyBorder="1" applyAlignment="1" applyProtection="1">
      <alignment horizontal="left" vertical="top"/>
    </xf>
    <xf numFmtId="0" fontId="8" fillId="0" borderId="3" xfId="0" applyNumberFormat="1" applyFont="1" applyFill="1" applyBorder="1" applyAlignment="1" applyProtection="1">
      <alignment horizontal="center" vertical="center" wrapText="1"/>
    </xf>
    <xf numFmtId="0" fontId="8" fillId="0" borderId="2" xfId="0" applyNumberFormat="1" applyFont="1" applyFill="1" applyBorder="1" applyAlignment="1" applyProtection="1">
      <alignment horizontal="center" vertical="center" wrapText="1"/>
    </xf>
    <xf numFmtId="0" fontId="8" fillId="0" borderId="1" xfId="0" applyNumberFormat="1" applyFont="1" applyFill="1" applyBorder="1" applyAlignment="1" applyProtection="1">
      <alignment horizontal="center" vertical="top" wrapText="1"/>
    </xf>
    <xf numFmtId="0" fontId="9" fillId="0" borderId="2" xfId="0" applyFont="1" applyFill="1" applyBorder="1" applyAlignment="1" applyProtection="1">
      <alignment horizontal="left" vertical="top"/>
    </xf>
    <xf numFmtId="0" fontId="9" fillId="0" borderId="1" xfId="0" applyFont="1" applyFill="1" applyBorder="1" applyAlignment="1" applyProtection="1">
      <alignment horizontal="left" vertical="top"/>
    </xf>
  </cellXfs>
  <cellStyles count="3">
    <cellStyle name="Moeda" xfId="1" builtinId="4"/>
    <cellStyle name="Normal" xfId="0" builtinId="0"/>
    <cellStyle name="Vírgula" xfId="2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71"/>
  <sheetViews>
    <sheetView showZeros="0" tabSelected="1" zoomScaleNormal="100" zoomScaleSheetLayoutView="100" workbookViewId="0">
      <selection activeCell="A68" sqref="A68"/>
    </sheetView>
  </sheetViews>
  <sheetFormatPr defaultColWidth="12.7109375" defaultRowHeight="12.75" x14ac:dyDescent="0.2"/>
  <cols>
    <col min="1" max="1" width="93" style="20" bestFit="1" customWidth="1"/>
    <col min="2" max="2" width="10.28515625" style="24" customWidth="1"/>
    <col min="3" max="3" width="4.28515625" style="21" customWidth="1"/>
    <col min="4" max="4" width="12.7109375" style="36" customWidth="1"/>
    <col min="5" max="5" width="13.7109375" style="36" bestFit="1" customWidth="1"/>
    <col min="6" max="6" width="12.7109375" style="36" customWidth="1"/>
    <col min="7" max="7" width="13.7109375" style="36" bestFit="1" customWidth="1"/>
    <col min="8" max="8" width="12.7109375" style="36" customWidth="1"/>
    <col min="9" max="9" width="14.28515625" style="36" bestFit="1" customWidth="1"/>
    <col min="10" max="11" width="12.7109375" style="42" customWidth="1"/>
    <col min="12" max="12" width="19.28515625" style="36" customWidth="1"/>
    <col min="13" max="13" width="22.5703125" style="43" customWidth="1"/>
    <col min="14" max="16384" width="12.7109375" style="20"/>
  </cols>
  <sheetData>
    <row r="1" spans="1:14" ht="15" customHeight="1" x14ac:dyDescent="0.2">
      <c r="A1" s="65" t="s">
        <v>90</v>
      </c>
    </row>
    <row r="2" spans="1:14" ht="15" customHeight="1" x14ac:dyDescent="0.2">
      <c r="A2" s="65"/>
    </row>
    <row r="3" spans="1:14" ht="15" customHeight="1" x14ac:dyDescent="0.2">
      <c r="A3" s="66" t="s">
        <v>91</v>
      </c>
    </row>
    <row r="4" spans="1:14" ht="15" customHeight="1" x14ac:dyDescent="0.2">
      <c r="A4" s="66" t="s">
        <v>91</v>
      </c>
    </row>
    <row r="5" spans="1:14" ht="15" customHeight="1" x14ac:dyDescent="0.2"/>
    <row r="6" spans="1:14" ht="15.75" customHeight="1" x14ac:dyDescent="0.2">
      <c r="A6" s="128" t="s">
        <v>12</v>
      </c>
      <c r="B6" s="129"/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30"/>
    </row>
    <row r="7" spans="1:14" ht="15.75" customHeight="1" x14ac:dyDescent="0.2">
      <c r="A7" s="131"/>
      <c r="B7" s="132"/>
      <c r="C7" s="132"/>
      <c r="D7" s="132"/>
      <c r="E7" s="132"/>
      <c r="F7" s="132"/>
      <c r="G7" s="132"/>
      <c r="H7" s="132"/>
      <c r="I7" s="132"/>
      <c r="J7" s="132"/>
      <c r="K7" s="132"/>
      <c r="L7" s="132"/>
      <c r="M7" s="133"/>
    </row>
    <row r="8" spans="1:14" ht="15.75" customHeight="1" x14ac:dyDescent="0.2">
      <c r="A8" s="134" t="s">
        <v>78</v>
      </c>
      <c r="B8" s="135"/>
      <c r="C8" s="135"/>
      <c r="D8" s="135"/>
      <c r="E8" s="136"/>
      <c r="F8" s="137" t="s">
        <v>36</v>
      </c>
      <c r="G8" s="137"/>
      <c r="H8" s="137"/>
      <c r="I8" s="137"/>
      <c r="J8" s="138"/>
      <c r="K8" s="138"/>
      <c r="L8" s="137"/>
      <c r="M8" s="137"/>
    </row>
    <row r="9" spans="1:14" ht="15.75" customHeight="1" x14ac:dyDescent="0.2">
      <c r="A9" s="134" t="s">
        <v>37</v>
      </c>
      <c r="B9" s="135"/>
      <c r="C9" s="135"/>
      <c r="D9" s="135"/>
      <c r="E9" s="136"/>
      <c r="F9" s="139" t="s">
        <v>38</v>
      </c>
      <c r="G9" s="140"/>
      <c r="H9" s="140"/>
      <c r="I9" s="141"/>
      <c r="J9" s="82" t="s">
        <v>15</v>
      </c>
      <c r="K9" s="44"/>
      <c r="L9" s="142"/>
      <c r="M9" s="143"/>
    </row>
    <row r="10" spans="1:14" ht="15.75" customHeight="1" x14ac:dyDescent="0.2">
      <c r="A10" s="105" t="s">
        <v>3</v>
      </c>
      <c r="B10" s="108" t="s">
        <v>4</v>
      </c>
      <c r="C10" s="105" t="s">
        <v>5</v>
      </c>
      <c r="D10" s="121" t="s">
        <v>1</v>
      </c>
      <c r="E10" s="121"/>
      <c r="F10" s="123" t="s">
        <v>34</v>
      </c>
      <c r="G10" s="123"/>
      <c r="H10" s="111" t="s">
        <v>0</v>
      </c>
      <c r="I10" s="116" t="s">
        <v>9</v>
      </c>
      <c r="J10" s="119" t="s">
        <v>2</v>
      </c>
      <c r="K10" s="120"/>
      <c r="L10" s="111" t="s">
        <v>13</v>
      </c>
      <c r="M10" s="96" t="s">
        <v>14</v>
      </c>
    </row>
    <row r="11" spans="1:14" ht="15.75" customHeight="1" x14ac:dyDescent="0.2">
      <c r="A11" s="106"/>
      <c r="B11" s="109"/>
      <c r="C11" s="114"/>
      <c r="D11" s="121" t="s">
        <v>10</v>
      </c>
      <c r="E11" s="111" t="s">
        <v>11</v>
      </c>
      <c r="F11" s="121" t="s">
        <v>10</v>
      </c>
      <c r="G11" s="111" t="s">
        <v>11</v>
      </c>
      <c r="H11" s="112"/>
      <c r="I11" s="117"/>
      <c r="J11" s="124" t="s">
        <v>6</v>
      </c>
      <c r="K11" s="126">
        <v>0.25</v>
      </c>
      <c r="L11" s="112"/>
      <c r="M11" s="97"/>
    </row>
    <row r="12" spans="1:14" ht="15.75" customHeight="1" x14ac:dyDescent="0.2">
      <c r="A12" s="107"/>
      <c r="B12" s="110"/>
      <c r="C12" s="115"/>
      <c r="D12" s="122"/>
      <c r="E12" s="113"/>
      <c r="F12" s="122"/>
      <c r="G12" s="113"/>
      <c r="H12" s="113"/>
      <c r="I12" s="118"/>
      <c r="J12" s="125"/>
      <c r="K12" s="127"/>
      <c r="L12" s="113"/>
      <c r="M12" s="98"/>
    </row>
    <row r="13" spans="1:14" s="33" customFormat="1" ht="15.95" customHeight="1" x14ac:dyDescent="0.2">
      <c r="A13" s="26" t="s">
        <v>21</v>
      </c>
      <c r="B13" s="102"/>
      <c r="C13" s="103"/>
      <c r="D13" s="103"/>
      <c r="E13" s="103"/>
      <c r="F13" s="103"/>
      <c r="G13" s="103"/>
      <c r="H13" s="103"/>
      <c r="I13" s="103"/>
      <c r="J13" s="103"/>
      <c r="K13" s="103"/>
      <c r="L13" s="104"/>
      <c r="M13" s="45">
        <f>SUM(L14:L15)</f>
        <v>0</v>
      </c>
    </row>
    <row r="14" spans="1:14" s="33" customFormat="1" ht="15.95" customHeight="1" x14ac:dyDescent="0.2">
      <c r="A14" s="83" t="s">
        <v>62</v>
      </c>
      <c r="B14" s="83"/>
      <c r="C14" s="84"/>
      <c r="D14" s="37"/>
      <c r="E14" s="85"/>
      <c r="F14" s="37"/>
      <c r="G14" s="85"/>
      <c r="H14" s="85"/>
      <c r="I14" s="85"/>
      <c r="J14" s="85"/>
      <c r="K14" s="46"/>
      <c r="L14" s="85"/>
      <c r="M14" s="47"/>
    </row>
    <row r="15" spans="1:14" s="34" customFormat="1" ht="15.95" customHeight="1" x14ac:dyDescent="0.2">
      <c r="A15" s="86" t="s">
        <v>71</v>
      </c>
      <c r="B15" s="61">
        <v>2.0299999999999998</v>
      </c>
      <c r="C15" s="62" t="s">
        <v>22</v>
      </c>
      <c r="D15" s="52">
        <v>0</v>
      </c>
      <c r="E15" s="53">
        <f>D15*B15</f>
        <v>0</v>
      </c>
      <c r="F15" s="52">
        <v>0</v>
      </c>
      <c r="G15" s="54">
        <f>F15*B15</f>
        <v>0</v>
      </c>
      <c r="H15" s="54">
        <f>+D15+F15</f>
        <v>0</v>
      </c>
      <c r="I15" s="54">
        <f>E15+G15</f>
        <v>0</v>
      </c>
      <c r="J15" s="55">
        <f>K15*I15</f>
        <v>0</v>
      </c>
      <c r="K15" s="56">
        <v>0</v>
      </c>
      <c r="L15" s="54">
        <f>I15+J15</f>
        <v>0</v>
      </c>
      <c r="M15" s="47"/>
      <c r="N15" s="35"/>
    </row>
    <row r="16" spans="1:14" s="33" customFormat="1" ht="15.95" customHeight="1" x14ac:dyDescent="0.2">
      <c r="A16" s="26" t="s">
        <v>32</v>
      </c>
      <c r="B16" s="102"/>
      <c r="C16" s="103"/>
      <c r="D16" s="103"/>
      <c r="E16" s="103"/>
      <c r="F16" s="103"/>
      <c r="G16" s="103"/>
      <c r="H16" s="103"/>
      <c r="I16" s="103"/>
      <c r="J16" s="103"/>
      <c r="K16" s="103"/>
      <c r="L16" s="104"/>
      <c r="M16" s="45">
        <f>SUM(L17:L18)</f>
        <v>0</v>
      </c>
    </row>
    <row r="17" spans="1:13" s="33" customFormat="1" ht="15.95" customHeight="1" x14ac:dyDescent="0.2">
      <c r="A17" s="83" t="s">
        <v>33</v>
      </c>
      <c r="B17" s="83"/>
      <c r="C17" s="84"/>
      <c r="D17" s="37"/>
      <c r="E17" s="85"/>
      <c r="F17" s="37"/>
      <c r="G17" s="85"/>
      <c r="H17" s="85"/>
      <c r="I17" s="85"/>
      <c r="J17" s="85"/>
      <c r="K17" s="46"/>
      <c r="L17" s="85"/>
      <c r="M17" s="47"/>
    </row>
    <row r="18" spans="1:13" s="34" customFormat="1" ht="15.95" customHeight="1" x14ac:dyDescent="0.2">
      <c r="A18" s="86" t="s">
        <v>43</v>
      </c>
      <c r="B18" s="61">
        <v>3</v>
      </c>
      <c r="C18" s="62" t="s">
        <v>31</v>
      </c>
      <c r="D18" s="52">
        <v>0</v>
      </c>
      <c r="E18" s="53">
        <f>D18*B18</f>
        <v>0</v>
      </c>
      <c r="F18" s="52">
        <v>0</v>
      </c>
      <c r="G18" s="54">
        <f>F18*B18</f>
        <v>0</v>
      </c>
      <c r="H18" s="54">
        <f>+D18+F18</f>
        <v>0</v>
      </c>
      <c r="I18" s="54">
        <f>E18+G18</f>
        <v>0</v>
      </c>
      <c r="J18" s="55">
        <f>K18*I18</f>
        <v>0</v>
      </c>
      <c r="K18" s="56">
        <v>0</v>
      </c>
      <c r="L18" s="54">
        <f>I18+J18</f>
        <v>0</v>
      </c>
      <c r="M18" s="47"/>
    </row>
    <row r="19" spans="1:13" s="34" customFormat="1" ht="15.95" customHeight="1" x14ac:dyDescent="0.2">
      <c r="A19" s="26" t="s">
        <v>68</v>
      </c>
      <c r="B19" s="102"/>
      <c r="C19" s="103"/>
      <c r="D19" s="103"/>
      <c r="E19" s="103"/>
      <c r="F19" s="103"/>
      <c r="G19" s="103"/>
      <c r="H19" s="103"/>
      <c r="I19" s="103"/>
      <c r="J19" s="103"/>
      <c r="K19" s="103"/>
      <c r="L19" s="104"/>
      <c r="M19" s="45">
        <f>SUM(L20:L22)</f>
        <v>0</v>
      </c>
    </row>
    <row r="20" spans="1:13" s="34" customFormat="1" ht="15.95" customHeight="1" x14ac:dyDescent="0.2">
      <c r="A20" s="83" t="s">
        <v>69</v>
      </c>
      <c r="B20" s="83"/>
      <c r="C20" s="84"/>
      <c r="D20" s="37"/>
      <c r="E20" s="85"/>
      <c r="F20" s="37"/>
      <c r="G20" s="85"/>
      <c r="H20" s="85"/>
      <c r="I20" s="85"/>
      <c r="J20" s="85"/>
      <c r="K20" s="46"/>
      <c r="L20" s="85"/>
      <c r="M20" s="47"/>
    </row>
    <row r="21" spans="1:13" s="34" customFormat="1" ht="15.95" customHeight="1" x14ac:dyDescent="0.2">
      <c r="A21" s="83" t="s">
        <v>70</v>
      </c>
      <c r="B21" s="83"/>
      <c r="C21" s="84"/>
      <c r="D21" s="37"/>
      <c r="E21" s="85"/>
      <c r="F21" s="37"/>
      <c r="G21" s="85"/>
      <c r="H21" s="85"/>
      <c r="I21" s="85"/>
      <c r="J21" s="85"/>
      <c r="K21" s="46"/>
      <c r="L21" s="85"/>
      <c r="M21" s="47"/>
    </row>
    <row r="22" spans="1:13" s="34" customFormat="1" ht="15.95" customHeight="1" x14ac:dyDescent="0.2">
      <c r="A22" s="86" t="s">
        <v>74</v>
      </c>
      <c r="B22" s="61">
        <v>50</v>
      </c>
      <c r="C22" s="62" t="s">
        <v>23</v>
      </c>
      <c r="D22" s="52">
        <v>0</v>
      </c>
      <c r="E22" s="53">
        <f>D22*B22</f>
        <v>0</v>
      </c>
      <c r="F22" s="52">
        <v>0</v>
      </c>
      <c r="G22" s="54">
        <f>F22*B22</f>
        <v>0</v>
      </c>
      <c r="H22" s="54">
        <f>+D22+F22</f>
        <v>0</v>
      </c>
      <c r="I22" s="54">
        <f>E22+G22</f>
        <v>0</v>
      </c>
      <c r="J22" s="55">
        <f>K22*I22</f>
        <v>0</v>
      </c>
      <c r="K22" s="56">
        <v>0</v>
      </c>
      <c r="L22" s="54">
        <f>I22+J22</f>
        <v>0</v>
      </c>
      <c r="M22" s="47"/>
    </row>
    <row r="23" spans="1:13" s="33" customFormat="1" ht="15.95" customHeight="1" x14ac:dyDescent="0.2">
      <c r="A23" s="26" t="s">
        <v>39</v>
      </c>
      <c r="B23" s="102"/>
      <c r="C23" s="103"/>
      <c r="D23" s="103"/>
      <c r="E23" s="103"/>
      <c r="F23" s="103"/>
      <c r="G23" s="103"/>
      <c r="H23" s="103"/>
      <c r="I23" s="103"/>
      <c r="J23" s="103"/>
      <c r="K23" s="103"/>
      <c r="L23" s="104"/>
      <c r="M23" s="45">
        <f>SUM(L24:L63)</f>
        <v>0</v>
      </c>
    </row>
    <row r="24" spans="1:13" s="33" customFormat="1" ht="15.95" customHeight="1" x14ac:dyDescent="0.2">
      <c r="A24" s="83" t="s">
        <v>40</v>
      </c>
      <c r="B24" s="83"/>
      <c r="C24" s="84"/>
      <c r="D24" s="37"/>
      <c r="E24" s="85"/>
      <c r="F24" s="37"/>
      <c r="G24" s="85"/>
      <c r="H24" s="85"/>
      <c r="I24" s="85"/>
      <c r="J24" s="85"/>
      <c r="K24" s="46"/>
      <c r="L24" s="85"/>
      <c r="M24" s="47"/>
    </row>
    <row r="25" spans="1:13" s="33" customFormat="1" ht="15.95" customHeight="1" x14ac:dyDescent="0.2">
      <c r="A25" s="83" t="s">
        <v>41</v>
      </c>
      <c r="B25" s="83"/>
      <c r="C25" s="84"/>
      <c r="D25" s="37"/>
      <c r="E25" s="85"/>
      <c r="F25" s="37"/>
      <c r="G25" s="85"/>
      <c r="H25" s="85"/>
      <c r="I25" s="85"/>
      <c r="J25" s="85"/>
      <c r="K25" s="46"/>
      <c r="L25" s="85"/>
      <c r="M25" s="47"/>
    </row>
    <row r="26" spans="1:13" s="33" customFormat="1" ht="15.95" customHeight="1" x14ac:dyDescent="0.2">
      <c r="A26" s="86" t="s">
        <v>79</v>
      </c>
      <c r="B26" s="61">
        <v>8</v>
      </c>
      <c r="C26" s="62" t="s">
        <v>23</v>
      </c>
      <c r="D26" s="52">
        <v>0</v>
      </c>
      <c r="E26" s="53">
        <f>D26*B26</f>
        <v>0</v>
      </c>
      <c r="F26" s="52">
        <v>0</v>
      </c>
      <c r="G26" s="54">
        <f>F26*B26</f>
        <v>0</v>
      </c>
      <c r="H26" s="54">
        <f>+D26+F26</f>
        <v>0</v>
      </c>
      <c r="I26" s="54">
        <f>E26+G26</f>
        <v>0</v>
      </c>
      <c r="J26" s="55">
        <f>K26*I26</f>
        <v>0</v>
      </c>
      <c r="K26" s="56">
        <v>0</v>
      </c>
      <c r="L26" s="54">
        <f>I26+J26</f>
        <v>0</v>
      </c>
      <c r="M26" s="47"/>
    </row>
    <row r="27" spans="1:13" s="34" customFormat="1" ht="15.95" customHeight="1" x14ac:dyDescent="0.2">
      <c r="A27" s="86" t="s">
        <v>75</v>
      </c>
      <c r="B27" s="61">
        <v>38</v>
      </c>
      <c r="C27" s="62" t="s">
        <v>23</v>
      </c>
      <c r="D27" s="58">
        <v>0</v>
      </c>
      <c r="E27" s="53">
        <f>D27*B27</f>
        <v>0</v>
      </c>
      <c r="F27" s="91">
        <v>0</v>
      </c>
      <c r="G27" s="54">
        <f>F27*B27</f>
        <v>0</v>
      </c>
      <c r="H27" s="54">
        <f>+D27+F27</f>
        <v>0</v>
      </c>
      <c r="I27" s="54">
        <f>E27+G27</f>
        <v>0</v>
      </c>
      <c r="J27" s="55">
        <f>K27*I27</f>
        <v>0</v>
      </c>
      <c r="K27" s="56">
        <v>0</v>
      </c>
      <c r="L27" s="54">
        <f>I27+J27</f>
        <v>0</v>
      </c>
      <c r="M27" s="47"/>
    </row>
    <row r="28" spans="1:13" s="34" customFormat="1" ht="15.95" customHeight="1" x14ac:dyDescent="0.2">
      <c r="A28" s="86" t="s">
        <v>76</v>
      </c>
      <c r="B28" s="61">
        <v>39</v>
      </c>
      <c r="C28" s="62" t="s">
        <v>23</v>
      </c>
      <c r="D28" s="58">
        <v>0</v>
      </c>
      <c r="E28" s="53">
        <f>D28*B28</f>
        <v>0</v>
      </c>
      <c r="F28" s="91">
        <v>0</v>
      </c>
      <c r="G28" s="54">
        <f>F28*B28</f>
        <v>0</v>
      </c>
      <c r="H28" s="54">
        <f>+D28+F28</f>
        <v>0</v>
      </c>
      <c r="I28" s="54">
        <f>E28+G28</f>
        <v>0</v>
      </c>
      <c r="J28" s="55">
        <f>K28*I28</f>
        <v>0</v>
      </c>
      <c r="K28" s="56">
        <v>0</v>
      </c>
      <c r="L28" s="54">
        <f>I28+J28</f>
        <v>0</v>
      </c>
      <c r="M28" s="47"/>
    </row>
    <row r="29" spans="1:13" s="34" customFormat="1" ht="15.95" customHeight="1" x14ac:dyDescent="0.2">
      <c r="A29" s="86" t="s">
        <v>77</v>
      </c>
      <c r="B29" s="61">
        <v>85</v>
      </c>
      <c r="C29" s="62" t="s">
        <v>23</v>
      </c>
      <c r="D29" s="58">
        <v>0</v>
      </c>
      <c r="E29" s="53">
        <f>D29*B29</f>
        <v>0</v>
      </c>
      <c r="F29" s="91">
        <v>0</v>
      </c>
      <c r="G29" s="54">
        <f>F29*B29</f>
        <v>0</v>
      </c>
      <c r="H29" s="54">
        <f>+D29+F29</f>
        <v>0</v>
      </c>
      <c r="I29" s="54">
        <f>E29+G29</f>
        <v>0</v>
      </c>
      <c r="J29" s="55">
        <f>K29*I29</f>
        <v>0</v>
      </c>
      <c r="K29" s="56">
        <v>0</v>
      </c>
      <c r="L29" s="54">
        <f>I29+J29</f>
        <v>0</v>
      </c>
      <c r="M29" s="47"/>
    </row>
    <row r="30" spans="1:13" s="33" customFormat="1" ht="15.95" customHeight="1" x14ac:dyDescent="0.2">
      <c r="A30" s="83" t="s">
        <v>42</v>
      </c>
      <c r="B30" s="83"/>
      <c r="C30" s="84"/>
      <c r="D30" s="50"/>
      <c r="E30" s="85"/>
      <c r="F30" s="37"/>
      <c r="G30" s="85"/>
      <c r="H30" s="85"/>
      <c r="I30" s="85"/>
      <c r="J30" s="85"/>
      <c r="K30" s="46"/>
      <c r="L30" s="85"/>
      <c r="M30" s="47"/>
    </row>
    <row r="31" spans="1:13" s="33" customFormat="1" ht="15.95" customHeight="1" x14ac:dyDescent="0.2">
      <c r="A31" s="83" t="s">
        <v>60</v>
      </c>
      <c r="B31" s="83"/>
      <c r="C31" s="84"/>
      <c r="D31" s="50"/>
      <c r="E31" s="85"/>
      <c r="F31" s="37"/>
      <c r="G31" s="85"/>
      <c r="H31" s="85"/>
      <c r="I31" s="85"/>
      <c r="J31" s="85"/>
      <c r="K31" s="46"/>
      <c r="L31" s="85"/>
      <c r="M31" s="47"/>
    </row>
    <row r="32" spans="1:13" s="33" customFormat="1" ht="15.95" customHeight="1" x14ac:dyDescent="0.2">
      <c r="A32" s="87" t="s">
        <v>63</v>
      </c>
      <c r="B32" s="61">
        <v>44</v>
      </c>
      <c r="C32" s="59" t="s">
        <v>35</v>
      </c>
      <c r="D32" s="58">
        <v>0</v>
      </c>
      <c r="E32" s="53">
        <f t="shared" ref="E32:E37" si="0">D32*B32</f>
        <v>0</v>
      </c>
      <c r="F32" s="91">
        <v>0</v>
      </c>
      <c r="G32" s="54">
        <f t="shared" ref="G32:G37" si="1">F32*B32</f>
        <v>0</v>
      </c>
      <c r="H32" s="54">
        <f t="shared" ref="H32:H37" si="2">+D32+F32</f>
        <v>0</v>
      </c>
      <c r="I32" s="54">
        <f t="shared" ref="I32:I37" si="3">E32+G32</f>
        <v>0</v>
      </c>
      <c r="J32" s="55">
        <f t="shared" ref="J32:J37" si="4">K32*I32</f>
        <v>0</v>
      </c>
      <c r="K32" s="56">
        <v>0</v>
      </c>
      <c r="L32" s="54">
        <f t="shared" ref="L32:L37" si="5">I32+J32</f>
        <v>0</v>
      </c>
      <c r="M32" s="47"/>
    </row>
    <row r="33" spans="1:13" s="33" customFormat="1" ht="15.95" customHeight="1" x14ac:dyDescent="0.2">
      <c r="A33" s="87" t="s">
        <v>64</v>
      </c>
      <c r="B33" s="61">
        <v>86</v>
      </c>
      <c r="C33" s="59" t="s">
        <v>35</v>
      </c>
      <c r="D33" s="58">
        <v>0</v>
      </c>
      <c r="E33" s="53">
        <f t="shared" si="0"/>
        <v>0</v>
      </c>
      <c r="F33" s="91">
        <v>0</v>
      </c>
      <c r="G33" s="54">
        <f t="shared" si="1"/>
        <v>0</v>
      </c>
      <c r="H33" s="54">
        <f t="shared" si="2"/>
        <v>0</v>
      </c>
      <c r="I33" s="54">
        <f t="shared" si="3"/>
        <v>0</v>
      </c>
      <c r="J33" s="55">
        <f t="shared" si="4"/>
        <v>0</v>
      </c>
      <c r="K33" s="56">
        <v>0</v>
      </c>
      <c r="L33" s="54">
        <f t="shared" si="5"/>
        <v>0</v>
      </c>
      <c r="M33" s="47"/>
    </row>
    <row r="34" spans="1:13" s="33" customFormat="1" ht="15.95" customHeight="1" x14ac:dyDescent="0.2">
      <c r="A34" s="87" t="s">
        <v>65</v>
      </c>
      <c r="B34" s="61">
        <v>72</v>
      </c>
      <c r="C34" s="59" t="s">
        <v>35</v>
      </c>
      <c r="D34" s="58">
        <v>0</v>
      </c>
      <c r="E34" s="53">
        <f t="shared" si="0"/>
        <v>0</v>
      </c>
      <c r="F34" s="91">
        <v>0</v>
      </c>
      <c r="G34" s="54">
        <f t="shared" si="1"/>
        <v>0</v>
      </c>
      <c r="H34" s="54">
        <f t="shared" si="2"/>
        <v>0</v>
      </c>
      <c r="I34" s="54">
        <f t="shared" si="3"/>
        <v>0</v>
      </c>
      <c r="J34" s="55">
        <f t="shared" si="4"/>
        <v>0</v>
      </c>
      <c r="K34" s="56">
        <v>0</v>
      </c>
      <c r="L34" s="54">
        <f t="shared" si="5"/>
        <v>0</v>
      </c>
      <c r="M34" s="47"/>
    </row>
    <row r="35" spans="1:13" s="33" customFormat="1" ht="15.95" customHeight="1" x14ac:dyDescent="0.2">
      <c r="A35" s="87" t="s">
        <v>51</v>
      </c>
      <c r="B35" s="61">
        <v>50</v>
      </c>
      <c r="C35" s="59" t="s">
        <v>35</v>
      </c>
      <c r="D35" s="58">
        <v>0</v>
      </c>
      <c r="E35" s="53">
        <f t="shared" si="0"/>
        <v>0</v>
      </c>
      <c r="F35" s="91">
        <v>0</v>
      </c>
      <c r="G35" s="54">
        <f t="shared" si="1"/>
        <v>0</v>
      </c>
      <c r="H35" s="54">
        <f t="shared" si="2"/>
        <v>0</v>
      </c>
      <c r="I35" s="54">
        <f t="shared" si="3"/>
        <v>0</v>
      </c>
      <c r="J35" s="55">
        <f t="shared" si="4"/>
        <v>0</v>
      </c>
      <c r="K35" s="56">
        <v>0</v>
      </c>
      <c r="L35" s="54">
        <f t="shared" si="5"/>
        <v>0</v>
      </c>
      <c r="M35" s="47"/>
    </row>
    <row r="36" spans="1:13" s="33" customFormat="1" ht="15.95" customHeight="1" x14ac:dyDescent="0.2">
      <c r="A36" s="87" t="s">
        <v>52</v>
      </c>
      <c r="B36" s="61">
        <v>102</v>
      </c>
      <c r="C36" s="59" t="s">
        <v>35</v>
      </c>
      <c r="D36" s="58">
        <v>0</v>
      </c>
      <c r="E36" s="53">
        <f t="shared" si="0"/>
        <v>0</v>
      </c>
      <c r="F36" s="91">
        <v>0</v>
      </c>
      <c r="G36" s="54">
        <f t="shared" si="1"/>
        <v>0</v>
      </c>
      <c r="H36" s="54">
        <f t="shared" si="2"/>
        <v>0</v>
      </c>
      <c r="I36" s="54">
        <f t="shared" si="3"/>
        <v>0</v>
      </c>
      <c r="J36" s="55">
        <f t="shared" si="4"/>
        <v>0</v>
      </c>
      <c r="K36" s="56">
        <v>0</v>
      </c>
      <c r="L36" s="54">
        <f t="shared" si="5"/>
        <v>0</v>
      </c>
      <c r="M36" s="47"/>
    </row>
    <row r="37" spans="1:13" s="34" customFormat="1" ht="15.95" customHeight="1" x14ac:dyDescent="0.2">
      <c r="A37" s="87" t="s">
        <v>53</v>
      </c>
      <c r="B37" s="61">
        <v>83</v>
      </c>
      <c r="C37" s="59" t="s">
        <v>35</v>
      </c>
      <c r="D37" s="58">
        <v>0</v>
      </c>
      <c r="E37" s="53">
        <f t="shared" si="0"/>
        <v>0</v>
      </c>
      <c r="F37" s="91">
        <v>0</v>
      </c>
      <c r="G37" s="54">
        <f t="shared" si="1"/>
        <v>0</v>
      </c>
      <c r="H37" s="54">
        <f t="shared" si="2"/>
        <v>0</v>
      </c>
      <c r="I37" s="54">
        <f t="shared" si="3"/>
        <v>0</v>
      </c>
      <c r="J37" s="55">
        <f t="shared" si="4"/>
        <v>0</v>
      </c>
      <c r="K37" s="56">
        <v>0</v>
      </c>
      <c r="L37" s="54">
        <f t="shared" si="5"/>
        <v>0</v>
      </c>
      <c r="M37" s="47"/>
    </row>
    <row r="38" spans="1:13" s="33" customFormat="1" ht="15.95" customHeight="1" x14ac:dyDescent="0.2">
      <c r="A38" s="83" t="s">
        <v>89</v>
      </c>
      <c r="B38" s="83"/>
      <c r="C38" s="84"/>
      <c r="D38" s="50"/>
      <c r="E38" s="85"/>
      <c r="F38" s="37"/>
      <c r="G38" s="85"/>
      <c r="H38" s="85"/>
      <c r="I38" s="85"/>
      <c r="J38" s="85"/>
      <c r="K38" s="46"/>
      <c r="L38" s="85"/>
      <c r="M38" s="47"/>
    </row>
    <row r="39" spans="1:13" s="33" customFormat="1" ht="15.95" customHeight="1" x14ac:dyDescent="0.2">
      <c r="A39" s="88" t="s">
        <v>86</v>
      </c>
      <c r="B39" s="60">
        <v>2</v>
      </c>
      <c r="C39" s="59" t="s">
        <v>35</v>
      </c>
      <c r="D39" s="91">
        <v>0</v>
      </c>
      <c r="E39" s="53">
        <f>D39*B39</f>
        <v>0</v>
      </c>
      <c r="F39" s="91">
        <v>0</v>
      </c>
      <c r="G39" s="54">
        <f>F39*B39</f>
        <v>0</v>
      </c>
      <c r="H39" s="54">
        <f>+D39+F39</f>
        <v>0</v>
      </c>
      <c r="I39" s="54">
        <f>E39+G39</f>
        <v>0</v>
      </c>
      <c r="J39" s="55">
        <f>K39*I39</f>
        <v>0</v>
      </c>
      <c r="K39" s="56">
        <v>0</v>
      </c>
      <c r="L39" s="54">
        <f>I39+J39</f>
        <v>0</v>
      </c>
      <c r="M39" s="47"/>
    </row>
    <row r="40" spans="1:13" s="33" customFormat="1" ht="15.95" customHeight="1" x14ac:dyDescent="0.2">
      <c r="A40" s="88" t="s">
        <v>87</v>
      </c>
      <c r="B40" s="60">
        <v>94</v>
      </c>
      <c r="C40" s="59" t="s">
        <v>35</v>
      </c>
      <c r="D40" s="58">
        <v>0</v>
      </c>
      <c r="E40" s="53">
        <f>D40*B40</f>
        <v>0</v>
      </c>
      <c r="F40" s="91">
        <v>0</v>
      </c>
      <c r="G40" s="54">
        <f>F40*B40</f>
        <v>0</v>
      </c>
      <c r="H40" s="54">
        <f>+D40+F40</f>
        <v>0</v>
      </c>
      <c r="I40" s="54">
        <f>E40+G40</f>
        <v>0</v>
      </c>
      <c r="J40" s="55">
        <f>K40*I40</f>
        <v>0</v>
      </c>
      <c r="K40" s="56">
        <v>0</v>
      </c>
      <c r="L40" s="54">
        <f>I40+J40</f>
        <v>0</v>
      </c>
      <c r="M40" s="47"/>
    </row>
    <row r="41" spans="1:13" s="33" customFormat="1" ht="15.95" customHeight="1" x14ac:dyDescent="0.2">
      <c r="A41" s="88" t="s">
        <v>88</v>
      </c>
      <c r="B41" s="60">
        <v>3</v>
      </c>
      <c r="C41" s="59" t="s">
        <v>35</v>
      </c>
      <c r="D41" s="91">
        <v>0</v>
      </c>
      <c r="E41" s="53">
        <f>D41*B41</f>
        <v>0</v>
      </c>
      <c r="F41" s="91">
        <v>0</v>
      </c>
      <c r="G41" s="54">
        <f>F41*B41</f>
        <v>0</v>
      </c>
      <c r="H41" s="54">
        <f>+D41+F41</f>
        <v>0</v>
      </c>
      <c r="I41" s="54">
        <f>E41+G41</f>
        <v>0</v>
      </c>
      <c r="J41" s="55">
        <f>K41*I41</f>
        <v>0</v>
      </c>
      <c r="K41" s="56">
        <v>0</v>
      </c>
      <c r="L41" s="54">
        <f>I41+J41</f>
        <v>0</v>
      </c>
      <c r="M41" s="47"/>
    </row>
    <row r="42" spans="1:13" s="33" customFormat="1" ht="15.95" customHeight="1" x14ac:dyDescent="0.2">
      <c r="A42" s="83" t="s">
        <v>85</v>
      </c>
      <c r="B42" s="83"/>
      <c r="C42" s="84"/>
      <c r="D42" s="50">
        <v>0</v>
      </c>
      <c r="E42" s="85"/>
      <c r="F42" s="37"/>
      <c r="G42" s="85"/>
      <c r="H42" s="85"/>
      <c r="I42" s="85"/>
      <c r="J42" s="85"/>
      <c r="K42" s="46"/>
      <c r="L42" s="85"/>
      <c r="M42" s="47"/>
    </row>
    <row r="43" spans="1:13" s="33" customFormat="1" ht="15.95" customHeight="1" x14ac:dyDescent="0.2">
      <c r="A43" s="86" t="s">
        <v>80</v>
      </c>
      <c r="B43" s="89">
        <v>9</v>
      </c>
      <c r="C43" s="62" t="s">
        <v>35</v>
      </c>
      <c r="D43" s="56">
        <v>0</v>
      </c>
      <c r="E43" s="53">
        <f>D43*B43</f>
        <v>0</v>
      </c>
      <c r="F43" s="52">
        <v>0</v>
      </c>
      <c r="G43" s="54">
        <f>F43*B43</f>
        <v>0</v>
      </c>
      <c r="H43" s="54">
        <f>+D43+F43</f>
        <v>0</v>
      </c>
      <c r="I43" s="54">
        <f>E43+G43</f>
        <v>0</v>
      </c>
      <c r="J43" s="55">
        <f>K43*I43</f>
        <v>0</v>
      </c>
      <c r="K43" s="56">
        <v>0</v>
      </c>
      <c r="L43" s="54">
        <f>I43+J43</f>
        <v>0</v>
      </c>
      <c r="M43" s="47"/>
    </row>
    <row r="44" spans="1:13" s="33" customFormat="1" ht="15.95" customHeight="1" x14ac:dyDescent="0.2">
      <c r="A44" s="86" t="s">
        <v>81</v>
      </c>
      <c r="B44" s="61">
        <v>101</v>
      </c>
      <c r="C44" s="62" t="s">
        <v>35</v>
      </c>
      <c r="D44" s="58">
        <v>0</v>
      </c>
      <c r="E44" s="53">
        <f>D44*B44</f>
        <v>0</v>
      </c>
      <c r="F44" s="91">
        <v>0</v>
      </c>
      <c r="G44" s="54">
        <f>F44*B44</f>
        <v>0</v>
      </c>
      <c r="H44" s="54">
        <f>+D44+F44</f>
        <v>0</v>
      </c>
      <c r="I44" s="54">
        <f>E44+G44</f>
        <v>0</v>
      </c>
      <c r="J44" s="55">
        <f>K44*I44</f>
        <v>0</v>
      </c>
      <c r="K44" s="56">
        <v>0</v>
      </c>
      <c r="L44" s="54">
        <f>I44+J44</f>
        <v>0</v>
      </c>
      <c r="M44" s="47"/>
    </row>
    <row r="45" spans="1:13" s="34" customFormat="1" ht="15.95" customHeight="1" x14ac:dyDescent="0.2">
      <c r="A45" s="86" t="s">
        <v>82</v>
      </c>
      <c r="B45" s="61">
        <v>90</v>
      </c>
      <c r="C45" s="62" t="s">
        <v>35</v>
      </c>
      <c r="D45" s="58">
        <v>0</v>
      </c>
      <c r="E45" s="53">
        <f>D45*B45</f>
        <v>0</v>
      </c>
      <c r="F45" s="91">
        <v>0</v>
      </c>
      <c r="G45" s="54">
        <f>F45*B45</f>
        <v>0</v>
      </c>
      <c r="H45" s="54">
        <f>+D45+F45</f>
        <v>0</v>
      </c>
      <c r="I45" s="54">
        <f>E45+G45</f>
        <v>0</v>
      </c>
      <c r="J45" s="55">
        <f>K45*I45</f>
        <v>0</v>
      </c>
      <c r="K45" s="56">
        <v>0</v>
      </c>
      <c r="L45" s="54">
        <f>I45+J45</f>
        <v>0</v>
      </c>
      <c r="M45" s="47"/>
    </row>
    <row r="46" spans="1:13" s="34" customFormat="1" ht="15.95" customHeight="1" x14ac:dyDescent="0.2">
      <c r="A46" s="86" t="s">
        <v>83</v>
      </c>
      <c r="B46" s="61">
        <v>39</v>
      </c>
      <c r="C46" s="62" t="s">
        <v>35</v>
      </c>
      <c r="D46" s="58">
        <v>0</v>
      </c>
      <c r="E46" s="53">
        <f>D46*B46</f>
        <v>0</v>
      </c>
      <c r="F46" s="91">
        <v>0</v>
      </c>
      <c r="G46" s="54">
        <f>F46*B46</f>
        <v>0</v>
      </c>
      <c r="H46" s="54">
        <f>+D46+F46</f>
        <v>0</v>
      </c>
      <c r="I46" s="54">
        <f>E46+G46</f>
        <v>0</v>
      </c>
      <c r="J46" s="55">
        <f>K46*I46</f>
        <v>0</v>
      </c>
      <c r="K46" s="56">
        <v>0</v>
      </c>
      <c r="L46" s="54">
        <f>I46+J46</f>
        <v>0</v>
      </c>
      <c r="M46" s="47"/>
    </row>
    <row r="47" spans="1:13" s="34" customFormat="1" ht="15.95" customHeight="1" x14ac:dyDescent="0.2">
      <c r="A47" s="83" t="s">
        <v>44</v>
      </c>
      <c r="B47" s="83"/>
      <c r="C47" s="84"/>
      <c r="D47" s="50"/>
      <c r="E47" s="85"/>
      <c r="F47" s="37"/>
      <c r="G47" s="85"/>
      <c r="H47" s="85"/>
      <c r="I47" s="85"/>
      <c r="J47" s="85"/>
      <c r="K47" s="46"/>
      <c r="L47" s="85"/>
      <c r="M47" s="47"/>
    </row>
    <row r="48" spans="1:13" s="34" customFormat="1" ht="15.95" customHeight="1" x14ac:dyDescent="0.2">
      <c r="A48" s="83" t="s">
        <v>46</v>
      </c>
      <c r="B48" s="83"/>
      <c r="C48" s="84"/>
      <c r="D48" s="50"/>
      <c r="E48" s="90"/>
      <c r="F48" s="37"/>
      <c r="G48" s="85"/>
      <c r="H48" s="85"/>
      <c r="I48" s="85"/>
      <c r="J48" s="85"/>
      <c r="K48" s="46"/>
      <c r="L48" s="85"/>
      <c r="M48" s="47"/>
    </row>
    <row r="49" spans="1:13" s="34" customFormat="1" ht="15.95" customHeight="1" x14ac:dyDescent="0.2">
      <c r="A49" s="86" t="s">
        <v>67</v>
      </c>
      <c r="B49" s="61">
        <v>61</v>
      </c>
      <c r="C49" s="62" t="s">
        <v>23</v>
      </c>
      <c r="D49" s="58">
        <v>0</v>
      </c>
      <c r="E49" s="53">
        <f>D49*B49</f>
        <v>0</v>
      </c>
      <c r="F49" s="52">
        <v>0</v>
      </c>
      <c r="G49" s="54">
        <f>F49*B49</f>
        <v>0</v>
      </c>
      <c r="H49" s="54">
        <f>+D49+F49</f>
        <v>0</v>
      </c>
      <c r="I49" s="54">
        <f>E49+G49</f>
        <v>0</v>
      </c>
      <c r="J49" s="55">
        <f>K49*I49</f>
        <v>0</v>
      </c>
      <c r="K49" s="56">
        <v>0</v>
      </c>
      <c r="L49" s="54">
        <f>I49+J49</f>
        <v>0</v>
      </c>
      <c r="M49" s="47"/>
    </row>
    <row r="50" spans="1:13" s="34" customFormat="1" ht="15.95" customHeight="1" x14ac:dyDescent="0.2">
      <c r="A50" s="83" t="s">
        <v>47</v>
      </c>
      <c r="B50" s="83"/>
      <c r="C50" s="84"/>
      <c r="D50" s="50"/>
      <c r="E50" s="90"/>
      <c r="F50" s="37"/>
      <c r="G50" s="85"/>
      <c r="H50" s="85"/>
      <c r="I50" s="85"/>
      <c r="J50" s="85"/>
      <c r="K50" s="46"/>
      <c r="L50" s="85"/>
      <c r="M50" s="47"/>
    </row>
    <row r="51" spans="1:13" s="34" customFormat="1" ht="15.95" customHeight="1" x14ac:dyDescent="0.2">
      <c r="A51" s="86" t="s">
        <v>54</v>
      </c>
      <c r="B51" s="61">
        <v>92</v>
      </c>
      <c r="C51" s="62" t="s">
        <v>35</v>
      </c>
      <c r="D51" s="58">
        <v>0</v>
      </c>
      <c r="E51" s="53">
        <f>D51*B51</f>
        <v>0</v>
      </c>
      <c r="F51" s="52">
        <v>0</v>
      </c>
      <c r="G51" s="54">
        <f>F51*B51</f>
        <v>0</v>
      </c>
      <c r="H51" s="54">
        <f>+D51+F51</f>
        <v>0</v>
      </c>
      <c r="I51" s="54">
        <f>E51+G51</f>
        <v>0</v>
      </c>
      <c r="J51" s="55">
        <f>K51*I51</f>
        <v>0</v>
      </c>
      <c r="K51" s="56">
        <v>0</v>
      </c>
      <c r="L51" s="54">
        <f>I51+J51</f>
        <v>0</v>
      </c>
      <c r="M51" s="47"/>
    </row>
    <row r="52" spans="1:13" s="34" customFormat="1" ht="15.95" customHeight="1" x14ac:dyDescent="0.2">
      <c r="A52" s="86" t="s">
        <v>55</v>
      </c>
      <c r="B52" s="61">
        <v>40</v>
      </c>
      <c r="C52" s="62" t="s">
        <v>35</v>
      </c>
      <c r="D52" s="58">
        <v>0</v>
      </c>
      <c r="E52" s="53">
        <f>D52*B52</f>
        <v>0</v>
      </c>
      <c r="F52" s="52">
        <v>0</v>
      </c>
      <c r="G52" s="54">
        <f>F52*B52</f>
        <v>0</v>
      </c>
      <c r="H52" s="54">
        <f>+D52+F52</f>
        <v>0</v>
      </c>
      <c r="I52" s="54">
        <f>E52+G52</f>
        <v>0</v>
      </c>
      <c r="J52" s="55">
        <f>K52*I52</f>
        <v>0</v>
      </c>
      <c r="K52" s="56">
        <v>0</v>
      </c>
      <c r="L52" s="54">
        <f>I52+J52</f>
        <v>0</v>
      </c>
      <c r="M52" s="47"/>
    </row>
    <row r="53" spans="1:13" s="34" customFormat="1" ht="15.95" customHeight="1" x14ac:dyDescent="0.2">
      <c r="A53" s="86" t="s">
        <v>56</v>
      </c>
      <c r="B53" s="61">
        <v>117</v>
      </c>
      <c r="C53" s="62" t="s">
        <v>35</v>
      </c>
      <c r="D53" s="58">
        <v>0</v>
      </c>
      <c r="E53" s="53">
        <f>D53*B53</f>
        <v>0</v>
      </c>
      <c r="F53" s="52">
        <v>0</v>
      </c>
      <c r="G53" s="54">
        <f>F53*B53</f>
        <v>0</v>
      </c>
      <c r="H53" s="54">
        <f>+D53+F53</f>
        <v>0</v>
      </c>
      <c r="I53" s="54">
        <f>E53+G53</f>
        <v>0</v>
      </c>
      <c r="J53" s="55">
        <f>K53*I53</f>
        <v>0</v>
      </c>
      <c r="K53" s="56">
        <v>0</v>
      </c>
      <c r="L53" s="54">
        <f>I53+J53</f>
        <v>0</v>
      </c>
      <c r="M53" s="47"/>
    </row>
    <row r="54" spans="1:13" s="34" customFormat="1" ht="15.95" customHeight="1" x14ac:dyDescent="0.2">
      <c r="A54" s="83" t="s">
        <v>48</v>
      </c>
      <c r="B54" s="83"/>
      <c r="C54" s="84"/>
      <c r="D54" s="50"/>
      <c r="E54" s="90"/>
      <c r="F54" s="37"/>
      <c r="G54" s="85"/>
      <c r="H54" s="85"/>
      <c r="I54" s="85"/>
      <c r="J54" s="85"/>
      <c r="K54" s="46"/>
      <c r="L54" s="85"/>
      <c r="M54" s="47"/>
    </row>
    <row r="55" spans="1:13" s="34" customFormat="1" ht="15.95" customHeight="1" x14ac:dyDescent="0.2">
      <c r="A55" s="86" t="s">
        <v>57</v>
      </c>
      <c r="B55" s="61">
        <v>3</v>
      </c>
      <c r="C55" s="62" t="s">
        <v>23</v>
      </c>
      <c r="D55" s="58">
        <v>0</v>
      </c>
      <c r="E55" s="53">
        <f>D55*B55</f>
        <v>0</v>
      </c>
      <c r="F55" s="52">
        <v>0</v>
      </c>
      <c r="G55" s="54">
        <f>F55*B55</f>
        <v>0</v>
      </c>
      <c r="H55" s="54">
        <f>+D55+F55</f>
        <v>0</v>
      </c>
      <c r="I55" s="54">
        <f>E55+G55</f>
        <v>0</v>
      </c>
      <c r="J55" s="55">
        <f>K55*I55</f>
        <v>0</v>
      </c>
      <c r="K55" s="56">
        <v>0</v>
      </c>
      <c r="L55" s="54">
        <f>I55+J55</f>
        <v>0</v>
      </c>
      <c r="M55" s="47"/>
    </row>
    <row r="56" spans="1:13" s="34" customFormat="1" ht="15.95" customHeight="1" x14ac:dyDescent="0.2">
      <c r="A56" s="83" t="s">
        <v>49</v>
      </c>
      <c r="B56" s="83"/>
      <c r="C56" s="84"/>
      <c r="D56" s="50"/>
      <c r="E56" s="90"/>
      <c r="F56" s="37"/>
      <c r="G56" s="85"/>
      <c r="H56" s="85"/>
      <c r="I56" s="85"/>
      <c r="J56" s="85"/>
      <c r="K56" s="46"/>
      <c r="L56" s="85"/>
      <c r="M56" s="47"/>
    </row>
    <row r="57" spans="1:13" s="34" customFormat="1" ht="15.95" customHeight="1" x14ac:dyDescent="0.2">
      <c r="A57" s="86" t="s">
        <v>58</v>
      </c>
      <c r="B57" s="61">
        <v>41</v>
      </c>
      <c r="C57" s="62" t="s">
        <v>23</v>
      </c>
      <c r="D57" s="58">
        <v>0</v>
      </c>
      <c r="E57" s="53">
        <f>D57*B57</f>
        <v>0</v>
      </c>
      <c r="F57" s="52">
        <v>0</v>
      </c>
      <c r="G57" s="54">
        <f>F57*B57</f>
        <v>0</v>
      </c>
      <c r="H57" s="54">
        <f>+D57+F57</f>
        <v>0</v>
      </c>
      <c r="I57" s="54">
        <f>E57+G57</f>
        <v>0</v>
      </c>
      <c r="J57" s="55">
        <f>K57*I57</f>
        <v>0</v>
      </c>
      <c r="K57" s="56">
        <v>0</v>
      </c>
      <c r="L57" s="54">
        <f>I57+J57</f>
        <v>0</v>
      </c>
      <c r="M57" s="47"/>
    </row>
    <row r="58" spans="1:13" s="34" customFormat="1" ht="15.95" customHeight="1" x14ac:dyDescent="0.2">
      <c r="A58" s="83" t="s">
        <v>50</v>
      </c>
      <c r="B58" s="83"/>
      <c r="C58" s="84"/>
      <c r="D58" s="50"/>
      <c r="E58" s="90"/>
      <c r="F58" s="37"/>
      <c r="G58" s="85"/>
      <c r="H58" s="85"/>
      <c r="I58" s="85"/>
      <c r="J58" s="85"/>
      <c r="K58" s="46"/>
      <c r="L58" s="85"/>
      <c r="M58" s="47"/>
    </row>
    <row r="59" spans="1:13" s="34" customFormat="1" ht="15.95" customHeight="1" x14ac:dyDescent="0.2">
      <c r="A59" s="86" t="s">
        <v>59</v>
      </c>
      <c r="B59" s="61">
        <v>17</v>
      </c>
      <c r="C59" s="62" t="s">
        <v>45</v>
      </c>
      <c r="D59" s="58">
        <v>0</v>
      </c>
      <c r="E59" s="53">
        <f>D59*B59</f>
        <v>0</v>
      </c>
      <c r="F59" s="52">
        <v>0</v>
      </c>
      <c r="G59" s="54">
        <f>F59*B59</f>
        <v>0</v>
      </c>
      <c r="H59" s="54">
        <f>+D59+F59</f>
        <v>0</v>
      </c>
      <c r="I59" s="54">
        <f>E59+G59</f>
        <v>0</v>
      </c>
      <c r="J59" s="55">
        <f>K59*I59</f>
        <v>0</v>
      </c>
      <c r="K59" s="56">
        <v>0</v>
      </c>
      <c r="L59" s="54">
        <f>I59+J59</f>
        <v>0</v>
      </c>
      <c r="M59" s="47"/>
    </row>
    <row r="60" spans="1:13" s="34" customFormat="1" ht="15.95" customHeight="1" x14ac:dyDescent="0.2">
      <c r="A60" s="83" t="s">
        <v>66</v>
      </c>
      <c r="B60" s="83"/>
      <c r="C60" s="84"/>
      <c r="D60" s="50"/>
      <c r="E60" s="90"/>
      <c r="F60" s="37"/>
      <c r="G60" s="85"/>
      <c r="H60" s="85"/>
      <c r="I60" s="85"/>
      <c r="J60" s="85"/>
      <c r="K60" s="46"/>
      <c r="L60" s="85"/>
      <c r="M60" s="47"/>
    </row>
    <row r="61" spans="1:13" s="34" customFormat="1" ht="15.95" customHeight="1" x14ac:dyDescent="0.2">
      <c r="A61" s="86" t="s">
        <v>72</v>
      </c>
      <c r="B61" s="61">
        <v>75</v>
      </c>
      <c r="C61" s="62" t="s">
        <v>23</v>
      </c>
      <c r="D61" s="58">
        <v>0</v>
      </c>
      <c r="E61" s="53">
        <f>D61*B61</f>
        <v>0</v>
      </c>
      <c r="F61" s="91">
        <v>0</v>
      </c>
      <c r="G61" s="54">
        <f>F61*B61</f>
        <v>0</v>
      </c>
      <c r="H61" s="54">
        <f>+D61+F61</f>
        <v>0</v>
      </c>
      <c r="I61" s="54">
        <f>E61+G61</f>
        <v>0</v>
      </c>
      <c r="J61" s="55">
        <f>K61*I61</f>
        <v>0</v>
      </c>
      <c r="K61" s="56">
        <v>0</v>
      </c>
      <c r="L61" s="54">
        <f>I61+J61</f>
        <v>0</v>
      </c>
      <c r="M61" s="47"/>
    </row>
    <row r="62" spans="1:13" s="33" customFormat="1" ht="15.95" customHeight="1" x14ac:dyDescent="0.2">
      <c r="A62" s="83" t="s">
        <v>61</v>
      </c>
      <c r="B62" s="83"/>
      <c r="C62" s="84"/>
      <c r="D62" s="50"/>
      <c r="E62" s="85"/>
      <c r="F62" s="37"/>
      <c r="G62" s="85"/>
      <c r="H62" s="85"/>
      <c r="I62" s="85"/>
      <c r="J62" s="85"/>
      <c r="K62" s="46"/>
      <c r="L62" s="85"/>
      <c r="M62" s="47"/>
    </row>
    <row r="63" spans="1:13" s="34" customFormat="1" ht="15.95" customHeight="1" x14ac:dyDescent="0.2">
      <c r="A63" s="86" t="s">
        <v>73</v>
      </c>
      <c r="B63" s="61">
        <v>148</v>
      </c>
      <c r="C63" s="62" t="s">
        <v>23</v>
      </c>
      <c r="D63" s="58">
        <v>0</v>
      </c>
      <c r="E63" s="53">
        <f>D63*B63</f>
        <v>0</v>
      </c>
      <c r="F63" s="91">
        <v>0</v>
      </c>
      <c r="G63" s="54">
        <f>F63*B63</f>
        <v>0</v>
      </c>
      <c r="H63" s="54">
        <f>+D63+F63</f>
        <v>0</v>
      </c>
      <c r="I63" s="54">
        <f>E63+G63</f>
        <v>0</v>
      </c>
      <c r="J63" s="55">
        <f>K63*I63</f>
        <v>0</v>
      </c>
      <c r="K63" s="56">
        <v>0</v>
      </c>
      <c r="L63" s="54">
        <f>I63+J63</f>
        <v>0</v>
      </c>
      <c r="M63" s="47"/>
    </row>
    <row r="64" spans="1:13" ht="15.95" customHeight="1" x14ac:dyDescent="0.2">
      <c r="A64" s="92"/>
      <c r="B64" s="93"/>
      <c r="C64" s="93"/>
      <c r="D64" s="94"/>
      <c r="E64" s="95"/>
      <c r="F64" s="95"/>
      <c r="G64" s="95"/>
      <c r="H64" s="99" t="s">
        <v>8</v>
      </c>
      <c r="I64" s="100"/>
      <c r="J64" s="100"/>
      <c r="K64" s="100"/>
      <c r="L64" s="101"/>
      <c r="M64" s="45">
        <f>SUM(M13:M63)</f>
        <v>0</v>
      </c>
    </row>
    <row r="65" spans="1:15" ht="15.75" customHeight="1" x14ac:dyDescent="0.2">
      <c r="A65" s="22"/>
      <c r="B65" s="25"/>
      <c r="C65" s="23"/>
      <c r="D65" s="38"/>
      <c r="E65" s="38"/>
      <c r="F65" s="57"/>
      <c r="G65" s="38"/>
      <c r="H65" s="38"/>
      <c r="I65" s="38"/>
      <c r="J65" s="48"/>
      <c r="K65" s="48"/>
      <c r="L65" s="38"/>
      <c r="M65" s="49"/>
      <c r="O65" s="63"/>
    </row>
    <row r="66" spans="1:15" ht="16.5" x14ac:dyDescent="0.25">
      <c r="A66" s="8"/>
      <c r="B66" s="8"/>
      <c r="C66" s="51"/>
      <c r="D66" s="39"/>
      <c r="E66" s="41"/>
      <c r="F66" s="41"/>
      <c r="G66" s="41"/>
      <c r="H66" s="67"/>
      <c r="I66" s="67"/>
      <c r="J66" s="67"/>
      <c r="K66" s="67"/>
      <c r="L66" s="68" t="s">
        <v>92</v>
      </c>
      <c r="M66" s="41"/>
      <c r="N66" s="8"/>
    </row>
    <row r="67" spans="1:15" ht="15" x14ac:dyDescent="0.2">
      <c r="B67" s="20"/>
      <c r="D67" s="40"/>
      <c r="E67" s="40"/>
      <c r="F67" s="40"/>
      <c r="H67" s="67"/>
      <c r="I67" s="67"/>
      <c r="J67" s="67"/>
      <c r="K67" s="67"/>
      <c r="L67" s="67"/>
      <c r="M67" s="40"/>
    </row>
    <row r="68" spans="1:15" ht="15" x14ac:dyDescent="0.2">
      <c r="B68" s="20"/>
      <c r="D68" s="40"/>
      <c r="E68" s="40"/>
      <c r="F68" s="40"/>
      <c r="G68" s="40"/>
      <c r="H68" s="67"/>
      <c r="I68" s="67"/>
      <c r="J68" s="67"/>
      <c r="K68" s="67"/>
      <c r="L68" s="69"/>
      <c r="M68" s="40"/>
    </row>
    <row r="69" spans="1:15" ht="16.5" x14ac:dyDescent="0.25">
      <c r="B69" s="20"/>
      <c r="D69" s="40"/>
      <c r="E69" s="40"/>
      <c r="F69" s="40"/>
      <c r="G69" s="40"/>
      <c r="H69" s="67"/>
      <c r="I69" s="67"/>
      <c r="J69" s="70" t="s">
        <v>93</v>
      </c>
      <c r="K69" s="71"/>
      <c r="L69" s="71"/>
      <c r="M69" s="40"/>
    </row>
    <row r="70" spans="1:15" ht="16.5" x14ac:dyDescent="0.25">
      <c r="B70" s="20"/>
      <c r="D70" s="40"/>
      <c r="E70" s="40"/>
      <c r="F70" s="40"/>
      <c r="G70" s="40"/>
      <c r="H70" s="72"/>
      <c r="I70" s="73"/>
      <c r="J70" s="68" t="s">
        <v>94</v>
      </c>
      <c r="K70" s="71"/>
      <c r="L70" s="74"/>
      <c r="M70" s="40"/>
    </row>
    <row r="71" spans="1:15" ht="16.5" x14ac:dyDescent="0.25">
      <c r="H71" s="75"/>
      <c r="I71" s="76"/>
      <c r="J71" s="68" t="s">
        <v>95</v>
      </c>
      <c r="K71" s="77"/>
      <c r="L71" s="78"/>
    </row>
  </sheetData>
  <sheetProtection algorithmName="SHA-512" hashValue="26Y/a9K+IpzneEfz1rWAszGXXxMuKkoVtaWKrQbHEpv2PyPYTA4dYge5VQ+fyoda+vR0jvI8Xg3nJUQY3bw+mg==" saltValue="C1lA1iEsSEKj2pCpVEop0g==" spinCount="100000" sheet="1" objects="1" scenarios="1"/>
  <mergeCells count="27">
    <mergeCell ref="A6:M7"/>
    <mergeCell ref="A8:E8"/>
    <mergeCell ref="F8:M8"/>
    <mergeCell ref="A9:E9"/>
    <mergeCell ref="F9:I9"/>
    <mergeCell ref="L9:M9"/>
    <mergeCell ref="A10:A12"/>
    <mergeCell ref="B10:B12"/>
    <mergeCell ref="L10:L12"/>
    <mergeCell ref="C10:C12"/>
    <mergeCell ref="I10:I12"/>
    <mergeCell ref="J10:K10"/>
    <mergeCell ref="D11:D12"/>
    <mergeCell ref="D10:E10"/>
    <mergeCell ref="F10:G10"/>
    <mergeCell ref="H10:H12"/>
    <mergeCell ref="E11:E12"/>
    <mergeCell ref="F11:F12"/>
    <mergeCell ref="G11:G12"/>
    <mergeCell ref="J11:J12"/>
    <mergeCell ref="K11:K12"/>
    <mergeCell ref="M10:M12"/>
    <mergeCell ref="H64:L64"/>
    <mergeCell ref="B13:L13"/>
    <mergeCell ref="B16:L16"/>
    <mergeCell ref="B23:L23"/>
    <mergeCell ref="B19:L19"/>
  </mergeCells>
  <phoneticPr fontId="11" type="noConversion"/>
  <printOptions horizontalCentered="1"/>
  <pageMargins left="0.78740157480314965" right="0.39370078740157483" top="0.59055118110236227" bottom="0.59055118110236227" header="1.299212598425197" footer="0.27559055118110237"/>
  <pageSetup paperSize="9" scale="53" fitToHeight="20" orientation="landscape" r:id="rId1"/>
  <headerFooter alignWithMargins="0">
    <oddFooter>&amp;C&amp;8Inst. Fed. de Educ., Ciência e Tecnol. Sul-rio-grandense
Rua Gonçalves Chaves n° 3218 – CEP 96015-560 – Pelotas/RS – Tel.: (53) 3026.6211 / dpo@ifsul.edu.br&amp;RPagina &amp;P de &amp;N</oddFooter>
  </headerFooter>
  <rowBreaks count="1" manualBreakCount="1">
    <brk id="2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6"/>
  </sheetPr>
  <dimension ref="A1:I29"/>
  <sheetViews>
    <sheetView showZeros="0" zoomScale="85" zoomScaleNormal="85" zoomScaleSheetLayoutView="70" workbookViewId="0">
      <selection activeCell="A14" sqref="A14"/>
    </sheetView>
  </sheetViews>
  <sheetFormatPr defaultRowHeight="12.75" x14ac:dyDescent="0.2"/>
  <cols>
    <col min="1" max="1" width="66.5703125" style="1" bestFit="1" customWidth="1"/>
    <col min="2" max="2" width="17.140625" style="1" bestFit="1" customWidth="1"/>
    <col min="3" max="3" width="12.7109375" style="18" customWidth="1"/>
    <col min="4" max="4" width="19.140625" style="1" customWidth="1"/>
    <col min="5" max="5" width="11.140625" style="18" customWidth="1"/>
    <col min="6" max="6" width="18.140625" style="18" customWidth="1"/>
    <col min="7" max="7" width="10.5703125" style="18" bestFit="1" customWidth="1"/>
    <col min="8" max="8" width="21.7109375" style="2" bestFit="1" customWidth="1"/>
    <col min="9" max="9" width="11.5703125" style="1" bestFit="1" customWidth="1"/>
    <col min="10" max="16384" width="9.140625" style="1"/>
  </cols>
  <sheetData>
    <row r="1" spans="1:9" s="8" customFormat="1" x14ac:dyDescent="0.2">
      <c r="C1" s="15"/>
      <c r="E1" s="15"/>
      <c r="F1" s="15"/>
      <c r="G1" s="15"/>
      <c r="H1" s="9"/>
    </row>
    <row r="2" spans="1:9" s="8" customFormat="1" ht="15" x14ac:dyDescent="0.2">
      <c r="A2" s="1"/>
      <c r="B2" s="65" t="s">
        <v>90</v>
      </c>
      <c r="C2" s="18"/>
      <c r="E2" s="15"/>
      <c r="F2" s="15"/>
      <c r="G2" s="15"/>
      <c r="H2" s="9"/>
    </row>
    <row r="3" spans="1:9" s="8" customFormat="1" ht="15" x14ac:dyDescent="0.2">
      <c r="A3" s="65"/>
      <c r="B3" s="1"/>
      <c r="C3" s="18"/>
      <c r="E3" s="15"/>
      <c r="F3" s="15"/>
      <c r="G3" s="15"/>
      <c r="H3" s="9"/>
    </row>
    <row r="4" spans="1:9" s="8" customFormat="1" ht="15" x14ac:dyDescent="0.2">
      <c r="A4" s="66" t="s">
        <v>91</v>
      </c>
      <c r="B4" s="14"/>
      <c r="C4" s="79"/>
      <c r="E4" s="15"/>
      <c r="F4" s="15"/>
      <c r="G4" s="15"/>
      <c r="H4" s="10"/>
      <c r="I4" s="11"/>
    </row>
    <row r="5" spans="1:9" s="8" customFormat="1" ht="12.75" customHeight="1" x14ac:dyDescent="0.2">
      <c r="A5" s="66" t="s">
        <v>91</v>
      </c>
      <c r="B5" s="14"/>
      <c r="C5" s="79"/>
      <c r="E5" s="15"/>
      <c r="F5" s="15"/>
      <c r="G5" s="15"/>
      <c r="H5" s="12"/>
      <c r="I5" s="12"/>
    </row>
    <row r="6" spans="1:9" s="13" customFormat="1" ht="13.5" thickBot="1" x14ac:dyDescent="0.25">
      <c r="C6" s="16"/>
      <c r="E6" s="16"/>
      <c r="F6" s="16"/>
      <c r="G6" s="16"/>
      <c r="H6" s="12"/>
      <c r="I6" s="12"/>
    </row>
    <row r="7" spans="1:9" s="13" customFormat="1" ht="20.100000000000001" customHeight="1" thickBot="1" x14ac:dyDescent="0.3">
      <c r="A7" s="144" t="s">
        <v>24</v>
      </c>
      <c r="B7" s="145"/>
      <c r="C7" s="145"/>
      <c r="D7" s="145"/>
      <c r="E7" s="145"/>
      <c r="F7" s="145"/>
      <c r="G7" s="145"/>
      <c r="H7" s="145"/>
      <c r="I7" s="146"/>
    </row>
    <row r="8" spans="1:9" s="14" customFormat="1" ht="33.75" customHeight="1" x14ac:dyDescent="0.2">
      <c r="A8" s="147" t="s">
        <v>84</v>
      </c>
      <c r="B8" s="148"/>
      <c r="C8" s="149"/>
      <c r="D8" s="156" t="s">
        <v>26</v>
      </c>
      <c r="E8" s="156"/>
      <c r="F8" s="156"/>
      <c r="G8" s="156"/>
      <c r="H8" s="156"/>
      <c r="I8" s="156"/>
    </row>
    <row r="9" spans="1:9" s="14" customFormat="1" ht="15.75" x14ac:dyDescent="0.2">
      <c r="A9" s="150" t="s">
        <v>25</v>
      </c>
      <c r="B9" s="151"/>
      <c r="C9" s="152"/>
      <c r="D9" s="157" t="s">
        <v>27</v>
      </c>
      <c r="E9" s="157"/>
      <c r="F9" s="157"/>
      <c r="G9" s="157"/>
      <c r="H9" s="157"/>
      <c r="I9" s="157"/>
    </row>
    <row r="10" spans="1:9" s="8" customFormat="1" ht="8.25" customHeight="1" x14ac:dyDescent="0.2">
      <c r="C10" s="15"/>
      <c r="D10" s="11"/>
      <c r="E10" s="19"/>
      <c r="F10" s="19"/>
      <c r="G10" s="19"/>
      <c r="H10" s="9"/>
    </row>
    <row r="11" spans="1:9" s="8" customFormat="1" x14ac:dyDescent="0.2">
      <c r="A11" s="153" t="s">
        <v>16</v>
      </c>
      <c r="B11" s="155" t="s">
        <v>28</v>
      </c>
      <c r="C11" s="155"/>
      <c r="D11" s="155" t="s">
        <v>29</v>
      </c>
      <c r="E11" s="155"/>
      <c r="F11" s="155" t="s">
        <v>30</v>
      </c>
      <c r="G11" s="155"/>
      <c r="H11" s="155" t="s">
        <v>17</v>
      </c>
      <c r="I11" s="155"/>
    </row>
    <row r="12" spans="1:9" s="8" customFormat="1" x14ac:dyDescent="0.2">
      <c r="A12" s="154"/>
      <c r="B12" s="64" t="s">
        <v>18</v>
      </c>
      <c r="C12" s="17" t="s">
        <v>7</v>
      </c>
      <c r="D12" s="64" t="s">
        <v>18</v>
      </c>
      <c r="E12" s="17" t="s">
        <v>7</v>
      </c>
      <c r="F12" s="64" t="s">
        <v>18</v>
      </c>
      <c r="G12" s="17" t="s">
        <v>7</v>
      </c>
      <c r="H12" s="64" t="s">
        <v>18</v>
      </c>
      <c r="I12" s="64" t="s">
        <v>7</v>
      </c>
    </row>
    <row r="13" spans="1:9" s="8" customFormat="1" ht="25.5" customHeight="1" x14ac:dyDescent="0.2">
      <c r="A13" s="27" t="s">
        <v>21</v>
      </c>
      <c r="B13" s="5">
        <f>C13*$H13</f>
        <v>0</v>
      </c>
      <c r="C13" s="28">
        <v>1</v>
      </c>
      <c r="D13" s="5">
        <f>E13*$H13</f>
        <v>0</v>
      </c>
      <c r="E13" s="28">
        <v>0</v>
      </c>
      <c r="F13" s="5">
        <f>G13*$H13</f>
        <v>0</v>
      </c>
      <c r="G13" s="28">
        <v>0</v>
      </c>
      <c r="H13" s="29">
        <f>'Orçamento Ar Condicionado'!M13</f>
        <v>0</v>
      </c>
      <c r="I13" s="30">
        <f t="shared" ref="I13:I17" si="0">C13+E13+G13</f>
        <v>1</v>
      </c>
    </row>
    <row r="14" spans="1:9" s="8" customFormat="1" ht="25.5" customHeight="1" x14ac:dyDescent="0.2">
      <c r="A14" s="27" t="s">
        <v>32</v>
      </c>
      <c r="B14" s="5">
        <f>C14*$H14</f>
        <v>0</v>
      </c>
      <c r="C14" s="28">
        <v>0.4</v>
      </c>
      <c r="D14" s="5">
        <f>E14*$H14</f>
        <v>0</v>
      </c>
      <c r="E14" s="28">
        <v>0.3</v>
      </c>
      <c r="F14" s="5">
        <f>G14*$H14</f>
        <v>0</v>
      </c>
      <c r="G14" s="28">
        <v>0.3</v>
      </c>
      <c r="H14" s="29">
        <f>'Orçamento Ar Condicionado'!M16</f>
        <v>0</v>
      </c>
      <c r="I14" s="30">
        <f t="shared" si="0"/>
        <v>1</v>
      </c>
    </row>
    <row r="15" spans="1:9" s="8" customFormat="1" ht="25.5" customHeight="1" x14ac:dyDescent="0.2">
      <c r="A15" s="27" t="s">
        <v>68</v>
      </c>
      <c r="B15" s="5">
        <f>C15*$H15</f>
        <v>0</v>
      </c>
      <c r="C15" s="28">
        <v>0.33333000000000002</v>
      </c>
      <c r="D15" s="5">
        <f>E15*$H15</f>
        <v>0</v>
      </c>
      <c r="E15" s="28">
        <v>0.33333000000000002</v>
      </c>
      <c r="F15" s="5">
        <f>G15*$H15</f>
        <v>0</v>
      </c>
      <c r="G15" s="28">
        <v>0.33333299999999999</v>
      </c>
      <c r="H15" s="29">
        <f>'Orçamento Ar Condicionado'!M19</f>
        <v>0</v>
      </c>
      <c r="I15" s="30">
        <f t="shared" si="0"/>
        <v>0.99999300000000002</v>
      </c>
    </row>
    <row r="16" spans="1:9" s="8" customFormat="1" ht="25.5" customHeight="1" x14ac:dyDescent="0.2">
      <c r="A16" s="27" t="s">
        <v>39</v>
      </c>
      <c r="B16" s="5">
        <f>C16*$H16</f>
        <v>0</v>
      </c>
      <c r="C16" s="28">
        <v>0.4</v>
      </c>
      <c r="D16" s="5">
        <f>E16*$H16</f>
        <v>0</v>
      </c>
      <c r="E16" s="28">
        <v>0.3</v>
      </c>
      <c r="F16" s="5">
        <f>G16*$H16</f>
        <v>0</v>
      </c>
      <c r="G16" s="28">
        <v>0.3</v>
      </c>
      <c r="H16" s="29">
        <f>'Orçamento Ar Condicionado'!M23</f>
        <v>0</v>
      </c>
      <c r="I16" s="30">
        <f t="shared" si="0"/>
        <v>1</v>
      </c>
    </row>
    <row r="17" spans="1:9" s="8" customFormat="1" ht="25.5" customHeight="1" x14ac:dyDescent="0.2">
      <c r="A17" s="3" t="s">
        <v>19</v>
      </c>
      <c r="B17" s="4">
        <f>SUM(B13:B16)</f>
        <v>0</v>
      </c>
      <c r="C17" s="31" t="e">
        <f>B17/$H$17</f>
        <v>#DIV/0!</v>
      </c>
      <c r="D17" s="4">
        <f>SUM(D13:D16)</f>
        <v>0</v>
      </c>
      <c r="E17" s="31" t="e">
        <f>D17/$H$17</f>
        <v>#DIV/0!</v>
      </c>
      <c r="F17" s="4">
        <f>SUM(F13:F16)</f>
        <v>0</v>
      </c>
      <c r="G17" s="31" t="e">
        <f>F17/$H$17</f>
        <v>#DIV/0!</v>
      </c>
      <c r="H17" s="29">
        <f>'Orçamento Ar Condicionado'!M64</f>
        <v>0</v>
      </c>
      <c r="I17" s="30" t="e">
        <f t="shared" si="0"/>
        <v>#DIV/0!</v>
      </c>
    </row>
    <row r="18" spans="1:9" s="8" customFormat="1" ht="25.5" customHeight="1" x14ac:dyDescent="0.2">
      <c r="A18" s="3" t="s">
        <v>20</v>
      </c>
      <c r="B18" s="5">
        <f>B17</f>
        <v>0</v>
      </c>
      <c r="C18" s="32" t="e">
        <f>C17</f>
        <v>#DIV/0!</v>
      </c>
      <c r="D18" s="5">
        <f>B18+D17</f>
        <v>0</v>
      </c>
      <c r="E18" s="32" t="e">
        <f>C18+E17</f>
        <v>#DIV/0!</v>
      </c>
      <c r="F18" s="5">
        <f>D18+F17</f>
        <v>0</v>
      </c>
      <c r="G18" s="32" t="e">
        <f>E18+G17</f>
        <v>#DIV/0!</v>
      </c>
      <c r="H18" s="7">
        <f>SUM(H13:H16)</f>
        <v>0</v>
      </c>
      <c r="I18" s="6"/>
    </row>
    <row r="19" spans="1:9" s="8" customFormat="1" ht="10.5" customHeight="1" x14ac:dyDescent="0.2">
      <c r="C19" s="15"/>
      <c r="E19" s="15"/>
      <c r="F19" s="15"/>
      <c r="G19" s="15"/>
      <c r="H19" s="9"/>
    </row>
    <row r="21" spans="1:9" ht="16.5" x14ac:dyDescent="0.25">
      <c r="D21" s="67"/>
      <c r="E21" s="67"/>
      <c r="F21" s="67"/>
      <c r="G21" s="67"/>
      <c r="H21" s="68" t="s">
        <v>92</v>
      </c>
    </row>
    <row r="22" spans="1:9" ht="16.5" x14ac:dyDescent="0.25">
      <c r="D22" s="67"/>
      <c r="E22" s="67"/>
      <c r="F22" s="67"/>
      <c r="G22" s="67"/>
      <c r="H22" s="68"/>
    </row>
    <row r="23" spans="1:9" ht="16.5" x14ac:dyDescent="0.25">
      <c r="D23" s="67"/>
      <c r="E23" s="67"/>
      <c r="F23" s="67"/>
      <c r="G23" s="67"/>
      <c r="H23" s="68"/>
    </row>
    <row r="24" spans="1:9" ht="15" x14ac:dyDescent="0.2">
      <c r="D24" s="67"/>
      <c r="E24" s="67"/>
      <c r="F24" s="67"/>
      <c r="G24" s="67"/>
      <c r="H24" s="67"/>
    </row>
    <row r="25" spans="1:9" ht="15" x14ac:dyDescent="0.2">
      <c r="D25" s="67"/>
      <c r="E25" s="67"/>
      <c r="F25" s="67"/>
      <c r="G25" s="67"/>
      <c r="H25" s="69"/>
    </row>
    <row r="26" spans="1:9" ht="16.5" x14ac:dyDescent="0.25">
      <c r="D26" s="67"/>
      <c r="E26" s="67"/>
      <c r="F26" s="70" t="s">
        <v>93</v>
      </c>
      <c r="G26" s="71"/>
      <c r="H26" s="71"/>
    </row>
    <row r="27" spans="1:9" ht="16.5" x14ac:dyDescent="0.25">
      <c r="D27" s="72"/>
      <c r="E27" s="73"/>
      <c r="F27" s="68" t="s">
        <v>94</v>
      </c>
      <c r="G27" s="71"/>
      <c r="H27" s="74"/>
    </row>
    <row r="28" spans="1:9" ht="16.5" x14ac:dyDescent="0.25">
      <c r="D28" s="75"/>
      <c r="E28" s="76"/>
      <c r="F28" s="68" t="s">
        <v>95</v>
      </c>
      <c r="G28" s="77"/>
      <c r="H28" s="78"/>
    </row>
    <row r="29" spans="1:9" x14ac:dyDescent="0.2">
      <c r="D29" s="80"/>
      <c r="E29" s="80"/>
      <c r="F29" s="81"/>
      <c r="G29" s="81"/>
      <c r="H29" s="80"/>
    </row>
  </sheetData>
  <sheetProtection algorithmName="SHA-512" hashValue="Y1zEzxdS3buJEaKR1FQuOLwtmdWUaCwjAZJUfMFh9elkdZB5NN8xial6mSPhkB1I7HY2oVNwQs2+KanmbiltlA==" saltValue="pHLxXytdlSY/xOyUxXP12Q==" spinCount="100000" sheet="1" objects="1" scenarios="1"/>
  <mergeCells count="10">
    <mergeCell ref="A7:I7"/>
    <mergeCell ref="A8:C8"/>
    <mergeCell ref="A9:C9"/>
    <mergeCell ref="A11:A12"/>
    <mergeCell ref="B11:C11"/>
    <mergeCell ref="H11:I11"/>
    <mergeCell ref="D8:I8"/>
    <mergeCell ref="D9:I9"/>
    <mergeCell ref="D11:E11"/>
    <mergeCell ref="F11:G11"/>
  </mergeCells>
  <phoneticPr fontId="12" type="noConversion"/>
  <pageMargins left="0.98425196850393704" right="0.59055118110236227" top="0.98425196850393704" bottom="0.78740157480314965" header="0.51181102362204722" footer="0.51181102362204722"/>
  <pageSetup paperSize="8" scale="80" orientation="landscape" r:id="rId1"/>
  <headerFooter alignWithMargins="0">
    <oddFooter>&amp;CInst. Fed. de Educ., Ciência e Tecnol. Sul-rio-grandense
Rua Gonçalves Chaves n° 3218 – CEP 96015-560 – Pelotas/RS – Tel.: (53) 3026.6211 / dpo@ifsul.edu.br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6</vt:i4>
      </vt:variant>
    </vt:vector>
  </HeadingPairs>
  <TitlesOfParts>
    <vt:vector size="8" baseType="lpstr">
      <vt:lpstr>Orçamento Ar Condicionado</vt:lpstr>
      <vt:lpstr>Cronograma Ar Condicionado</vt:lpstr>
      <vt:lpstr>'Cronograma Ar Condicionado'!Area_de_impressao</vt:lpstr>
      <vt:lpstr>'Orçamento Ar Condicionado'!Area_de_impressao</vt:lpstr>
      <vt:lpstr>'Cronograma Ar Condicionado'!Print_Area</vt:lpstr>
      <vt:lpstr>'Orçamento Ar Condicionado'!Print_Area</vt:lpstr>
      <vt:lpstr>'Orçamento Ar Condicionado'!Print_Titles</vt:lpstr>
      <vt:lpstr>'Orçamento Ar Condicionado'!Titulos_de_impressao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Genifer Cardoso Born</dc:creator>
  <cp:lastModifiedBy>Silvia Elena Koth Sedrez</cp:lastModifiedBy>
  <cp:lastPrinted>2023-11-17T01:58:39Z</cp:lastPrinted>
  <dcterms:created xsi:type="dcterms:W3CDTF">2011-11-25T11:08:52Z</dcterms:created>
  <dcterms:modified xsi:type="dcterms:W3CDTF">2023-12-08T16:22:54Z</dcterms:modified>
</cp:coreProperties>
</file>