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lviasedrez\Desktop\TP 02 2023 Reitoria\"/>
    </mc:Choice>
  </mc:AlternateContent>
  <bookViews>
    <workbookView xWindow="0" yWindow="0" windowWidth="19200" windowHeight="7755" tabRatio="524"/>
  </bookViews>
  <sheets>
    <sheet name="Orçamento Ar Condicionado" sheetId="7" r:id="rId1"/>
    <sheet name="Cronograma Ar Condicionado" sheetId="11" r:id="rId2"/>
  </sheets>
  <definedNames>
    <definedName name="_xlnm.Print_Area" localSheetId="1">'Cronograma Ar Condicionado'!$A$1:$G$28</definedName>
    <definedName name="_xlnm.Print_Area" localSheetId="0">'Orçamento Ar Condicionado'!$A$1:$M$88</definedName>
    <definedName name="Print_Area" localSheetId="1">'Cronograma Ar Condicionado'!$A$1:$G$28</definedName>
    <definedName name="Print_Area" localSheetId="0">'Orçamento Ar Condicionado'!$A$1:$M$88</definedName>
    <definedName name="Print_Titles" localSheetId="0">'Orçamento Ar Condicionado'!$1:$12</definedName>
    <definedName name="_xlnm.Print_Titles" localSheetId="0">'Orçamento Ar Condicionado'!$1:$12</definedName>
  </definedNames>
  <calcPr calcId="152511"/>
</workbook>
</file>

<file path=xl/calcChain.xml><?xml version="1.0" encoding="utf-8"?>
<calcChain xmlns="http://schemas.openxmlformats.org/spreadsheetml/2006/main">
  <c r="G17" i="11" l="1"/>
  <c r="G16" i="11"/>
  <c r="G15" i="11"/>
  <c r="G14" i="11"/>
  <c r="G13" i="11"/>
  <c r="H63" i="7" l="1"/>
  <c r="H64" i="7"/>
  <c r="H65" i="7"/>
  <c r="H62" i="7"/>
  <c r="G86" i="7"/>
  <c r="G84" i="7"/>
  <c r="G63" i="7"/>
  <c r="G62" i="7"/>
  <c r="G69" i="7"/>
  <c r="G68" i="7"/>
  <c r="G67" i="7"/>
  <c r="G64" i="7"/>
  <c r="G65" i="7"/>
  <c r="G42" i="7"/>
  <c r="G41" i="7"/>
  <c r="G40" i="7"/>
  <c r="G32" i="7"/>
  <c r="G19" i="7"/>
  <c r="G15" i="7"/>
  <c r="E84" i="7"/>
  <c r="H67" i="7" l="1"/>
  <c r="E67" i="7"/>
  <c r="I67" i="7" l="1"/>
  <c r="J67" i="7" s="1"/>
  <c r="L67" i="7" s="1"/>
  <c r="H49" i="7" l="1"/>
  <c r="G49" i="7"/>
  <c r="E49" i="7"/>
  <c r="I49" i="7" l="1"/>
  <c r="J49" i="7" s="1"/>
  <c r="L49" i="7" s="1"/>
  <c r="H84" i="7"/>
  <c r="H69" i="7" l="1"/>
  <c r="H36" i="7" l="1"/>
  <c r="G36" i="7"/>
  <c r="E36" i="7"/>
  <c r="I36" i="7" l="1"/>
  <c r="J36" i="7" s="1"/>
  <c r="L36" i="7" s="1"/>
  <c r="H42" i="7"/>
  <c r="E42" i="7"/>
  <c r="E59" i="7"/>
  <c r="E72" i="7"/>
  <c r="E41" i="7"/>
  <c r="E40" i="7"/>
  <c r="E23" i="7"/>
  <c r="G23" i="7"/>
  <c r="G22" i="7"/>
  <c r="G21" i="7"/>
  <c r="G20" i="7"/>
  <c r="E22" i="7"/>
  <c r="E21" i="7"/>
  <c r="E20" i="7"/>
  <c r="E19" i="7"/>
  <c r="M33" i="7" l="1"/>
  <c r="F16" i="11" s="1"/>
  <c r="I42" i="7"/>
  <c r="J42" i="7" s="1"/>
  <c r="L42" i="7" s="1"/>
  <c r="E86" i="7"/>
  <c r="H86" i="7"/>
  <c r="H56" i="7"/>
  <c r="G56" i="7"/>
  <c r="E56" i="7"/>
  <c r="H55" i="7"/>
  <c r="G55" i="7"/>
  <c r="E55" i="7"/>
  <c r="H54" i="7"/>
  <c r="G54" i="7"/>
  <c r="E54" i="7"/>
  <c r="I84" i="7"/>
  <c r="J84" i="7" s="1"/>
  <c r="E82" i="7"/>
  <c r="E80" i="7"/>
  <c r="E78" i="7"/>
  <c r="E76" i="7"/>
  <c r="E75" i="7"/>
  <c r="E74" i="7"/>
  <c r="E60" i="7"/>
  <c r="H60" i="7"/>
  <c r="G60" i="7"/>
  <c r="H59" i="7"/>
  <c r="G59" i="7"/>
  <c r="B16" i="11" l="1"/>
  <c r="D16" i="11"/>
  <c r="I86" i="7"/>
  <c r="I59" i="7"/>
  <c r="J59" i="7" s="1"/>
  <c r="L59" i="7" s="1"/>
  <c r="I56" i="7"/>
  <c r="J56" i="7" s="1"/>
  <c r="L56" i="7" s="1"/>
  <c r="I60" i="7"/>
  <c r="J60" i="7" s="1"/>
  <c r="L60" i="7" s="1"/>
  <c r="I55" i="7"/>
  <c r="J55" i="7" s="1"/>
  <c r="L55" i="7" s="1"/>
  <c r="L84" i="7"/>
  <c r="I54" i="7"/>
  <c r="J54" i="7" s="1"/>
  <c r="L54" i="7" s="1"/>
  <c r="E69" i="7"/>
  <c r="H68" i="7"/>
  <c r="E68" i="7"/>
  <c r="E65" i="7"/>
  <c r="E64" i="7"/>
  <c r="E63" i="7"/>
  <c r="E62" i="7"/>
  <c r="H52" i="7"/>
  <c r="G52" i="7"/>
  <c r="E52" i="7"/>
  <c r="H53" i="7"/>
  <c r="G53" i="7"/>
  <c r="E53" i="7"/>
  <c r="H48" i="7"/>
  <c r="G48" i="7"/>
  <c r="E48" i="7"/>
  <c r="H50" i="7"/>
  <c r="G50" i="7"/>
  <c r="E50" i="7"/>
  <c r="H47" i="7"/>
  <c r="G47" i="7"/>
  <c r="E47" i="7"/>
  <c r="H40" i="7"/>
  <c r="J86" i="7" l="1"/>
  <c r="L86" i="7" s="1"/>
  <c r="I68" i="7"/>
  <c r="J68" i="7" s="1"/>
  <c r="L68" i="7" s="1"/>
  <c r="I64" i="7"/>
  <c r="J64" i="7" s="1"/>
  <c r="L64" i="7" s="1"/>
  <c r="I69" i="7"/>
  <c r="J69" i="7" s="1"/>
  <c r="L69" i="7" s="1"/>
  <c r="I62" i="7"/>
  <c r="J62" i="7" s="1"/>
  <c r="L62" i="7" s="1"/>
  <c r="I65" i="7"/>
  <c r="J65" i="7" s="1"/>
  <c r="L65" i="7" s="1"/>
  <c r="I40" i="7"/>
  <c r="J40" i="7" s="1"/>
  <c r="L40" i="7" s="1"/>
  <c r="I63" i="7"/>
  <c r="J63" i="7" s="1"/>
  <c r="I53" i="7"/>
  <c r="J53" i="7" s="1"/>
  <c r="L53" i="7" s="1"/>
  <c r="I52" i="7"/>
  <c r="J52" i="7" s="1"/>
  <c r="L52" i="7" s="1"/>
  <c r="I47" i="7"/>
  <c r="J47" i="7" s="1"/>
  <c r="L47" i="7" s="1"/>
  <c r="I48" i="7"/>
  <c r="J48" i="7" s="1"/>
  <c r="L48" i="7" s="1"/>
  <c r="I50" i="7"/>
  <c r="J50" i="7" s="1"/>
  <c r="L50" i="7" s="1"/>
  <c r="L63" i="7" l="1"/>
  <c r="H46" i="7"/>
  <c r="G46" i="7"/>
  <c r="E46" i="7"/>
  <c r="I46" i="7" l="1"/>
  <c r="J46" i="7" s="1"/>
  <c r="L46" i="7" s="1"/>
  <c r="E29" i="7" l="1"/>
  <c r="E26" i="7"/>
  <c r="E25" i="7"/>
  <c r="E45" i="7" l="1"/>
  <c r="G45" i="7"/>
  <c r="H57" i="7" l="1"/>
  <c r="G57" i="7"/>
  <c r="E57" i="7"/>
  <c r="I57" i="7" l="1"/>
  <c r="H29" i="7"/>
  <c r="G29" i="7"/>
  <c r="H28" i="7"/>
  <c r="G28" i="7"/>
  <c r="E28" i="7"/>
  <c r="H20" i="7"/>
  <c r="H21" i="7"/>
  <c r="H22" i="7"/>
  <c r="H23" i="7"/>
  <c r="H25" i="7"/>
  <c r="H26" i="7"/>
  <c r="H19" i="7"/>
  <c r="G25" i="7"/>
  <c r="G26" i="7"/>
  <c r="I19" i="7" l="1"/>
  <c r="I25" i="7"/>
  <c r="J57" i="7"/>
  <c r="L57" i="7" s="1"/>
  <c r="I26" i="7"/>
  <c r="I21" i="7"/>
  <c r="I28" i="7"/>
  <c r="I29" i="7"/>
  <c r="I20" i="7"/>
  <c r="I23" i="7"/>
  <c r="I22" i="7"/>
  <c r="J22" i="7" l="1"/>
  <c r="L22" i="7" s="1"/>
  <c r="J23" i="7"/>
  <c r="L23" i="7" s="1"/>
  <c r="J21" i="7"/>
  <c r="L21" i="7" s="1"/>
  <c r="J19" i="7"/>
  <c r="L19" i="7" s="1"/>
  <c r="J20" i="7"/>
  <c r="L20" i="7" s="1"/>
  <c r="J29" i="7"/>
  <c r="L29" i="7" s="1"/>
  <c r="J28" i="7"/>
  <c r="L28" i="7" s="1"/>
  <c r="J25" i="7"/>
  <c r="L25" i="7" s="1"/>
  <c r="J26" i="7"/>
  <c r="L26" i="7" s="1"/>
  <c r="H45" i="7"/>
  <c r="M16" i="7" l="1"/>
  <c r="F14" i="11" s="1"/>
  <c r="B14" i="11" s="1"/>
  <c r="I45" i="7"/>
  <c r="J45" i="7" s="1"/>
  <c r="L45" i="7" s="1"/>
  <c r="D14" i="11" l="1"/>
  <c r="H41" i="7"/>
  <c r="H32" i="7"/>
  <c r="E32" i="7"/>
  <c r="E15" i="7"/>
  <c r="H15" i="7"/>
  <c r="I41" i="7" l="1"/>
  <c r="I32" i="7"/>
  <c r="J32" i="7" s="1"/>
  <c r="L32" i="7" s="1"/>
  <c r="I15" i="7"/>
  <c r="J15" i="7" l="1"/>
  <c r="L15" i="7" s="1"/>
  <c r="M13" i="7" s="1"/>
  <c r="M30" i="7"/>
  <c r="F15" i="11" s="1"/>
  <c r="J41" i="7"/>
  <c r="L41" i="7" s="1"/>
  <c r="F13" i="11" l="1"/>
  <c r="D15" i="11"/>
  <c r="B13" i="11" l="1"/>
  <c r="D13" i="11"/>
  <c r="B15" i="11" l="1"/>
  <c r="G82" i="7" l="1"/>
  <c r="I82" i="7" s="1"/>
  <c r="G75" i="7"/>
  <c r="I75" i="7" s="1"/>
  <c r="H80" i="7"/>
  <c r="G80" i="7"/>
  <c r="I80" i="7" s="1"/>
  <c r="G76" i="7"/>
  <c r="I76" i="7" s="1"/>
  <c r="G74" i="7"/>
  <c r="I74" i="7" s="1"/>
  <c r="H74" i="7"/>
  <c r="G78" i="7"/>
  <c r="I78" i="7" s="1"/>
  <c r="H75" i="7"/>
  <c r="H78" i="7"/>
  <c r="H82" i="7"/>
  <c r="H76" i="7"/>
  <c r="H72" i="7"/>
  <c r="G72" i="7"/>
  <c r="I72" i="7" s="1"/>
  <c r="J76" i="7" l="1"/>
  <c r="L76" i="7" s="1"/>
  <c r="J72" i="7"/>
  <c r="L72" i="7" s="1"/>
  <c r="J75" i="7"/>
  <c r="L75" i="7" s="1"/>
  <c r="J78" i="7"/>
  <c r="L78" i="7" s="1"/>
  <c r="J82" i="7"/>
  <c r="L82" i="7" s="1"/>
  <c r="J80" i="7"/>
  <c r="L80" i="7" s="1"/>
  <c r="J74" i="7"/>
  <c r="L74" i="7" s="1"/>
  <c r="M37" i="7" l="1"/>
  <c r="M87" i="7" s="1"/>
  <c r="F18" i="11" s="1"/>
  <c r="F17" i="11" l="1"/>
  <c r="F19" i="11" s="1"/>
  <c r="D17" i="11" l="1"/>
  <c r="D18" i="11" s="1"/>
  <c r="E18" i="11" s="1"/>
  <c r="B17" i="11"/>
  <c r="B18" i="11" s="1"/>
  <c r="C18" i="11" s="1"/>
  <c r="G18" i="11" l="1"/>
  <c r="B19" i="11"/>
  <c r="D19" i="11" s="1"/>
  <c r="C19" i="11"/>
  <c r="E19" i="11" s="1"/>
</calcChain>
</file>

<file path=xl/sharedStrings.xml><?xml version="1.0" encoding="utf-8"?>
<sst xmlns="http://schemas.openxmlformats.org/spreadsheetml/2006/main" count="179" uniqueCount="121">
  <si>
    <t>Custo Unit. Total</t>
  </si>
  <si>
    <t>Material</t>
  </si>
  <si>
    <t>BDI</t>
  </si>
  <si>
    <t>Item/Descrição</t>
  </si>
  <si>
    <t>Qtd.</t>
  </si>
  <si>
    <t>Un</t>
  </si>
  <si>
    <t>Valor</t>
  </si>
  <si>
    <t>%</t>
  </si>
  <si>
    <t>10. INSTALAÇÕES ELÉTRICAS</t>
  </si>
  <si>
    <t>TOTAL DO ORÇAMENTO</t>
  </si>
  <si>
    <t xml:space="preserve">Custo Direto </t>
  </si>
  <si>
    <t>Custo Unitário</t>
  </si>
  <si>
    <t>Custo Parcial</t>
  </si>
  <si>
    <t>Planilha de Orçamento - GLOBAL</t>
  </si>
  <si>
    <t>Sub-Total do Item</t>
  </si>
  <si>
    <t>Total do Item</t>
  </si>
  <si>
    <t>BDI =</t>
  </si>
  <si>
    <t>ITEM</t>
  </si>
  <si>
    <t>TOTAL</t>
  </si>
  <si>
    <t>VALOR</t>
  </si>
  <si>
    <t>Total  da Etapa</t>
  </si>
  <si>
    <t>Total Acumulado</t>
  </si>
  <si>
    <t xml:space="preserve"> 2. SERVIÇOS PRELIMINARES / TÉCNICOS</t>
  </si>
  <si>
    <t>M2</t>
  </si>
  <si>
    <t>UN</t>
  </si>
  <si>
    <t>CRONOGRAMA FÍSICO-FINANCEIRO</t>
  </si>
  <si>
    <r>
      <t xml:space="preserve">Cliente: </t>
    </r>
    <r>
      <rPr>
        <sz val="12"/>
        <color indexed="8"/>
        <rFont val="Arial"/>
        <family val="2"/>
      </rPr>
      <t>Instituto Federal Sul-rio-grandense</t>
    </r>
  </si>
  <si>
    <r>
      <t xml:space="preserve">Endereço: </t>
    </r>
    <r>
      <rPr>
        <sz val="12"/>
        <rFont val="Arial"/>
        <family val="2"/>
      </rPr>
      <t>Rua Gonçalves Chaves, 3218</t>
    </r>
  </si>
  <si>
    <r>
      <t xml:space="preserve">Cidade: </t>
    </r>
    <r>
      <rPr>
        <sz val="12"/>
        <rFont val="Arial"/>
        <family val="2"/>
      </rPr>
      <t>Pelotas - RS</t>
    </r>
  </si>
  <si>
    <t>1º mês</t>
  </si>
  <si>
    <t>2º mês</t>
  </si>
  <si>
    <t>MS</t>
  </si>
  <si>
    <t>21. GERENCIAMENTO DE OBRAS / FISCALIZAÇÃO</t>
  </si>
  <si>
    <t>21. 1. ADMINISTRAÇÃO DA OBRA</t>
  </si>
  <si>
    <t>Mão-de-obra</t>
  </si>
  <si>
    <t>PÇ</t>
  </si>
  <si>
    <r>
      <t xml:space="preserve">Endereço: </t>
    </r>
    <r>
      <rPr>
        <sz val="11"/>
        <color indexed="8"/>
        <rFont val="Arial"/>
        <family val="2"/>
      </rPr>
      <t>Rua Gonçalves Chaves, 3218</t>
    </r>
  </si>
  <si>
    <r>
      <t xml:space="preserve">Cliente: </t>
    </r>
    <r>
      <rPr>
        <sz val="11"/>
        <color indexed="8"/>
        <rFont val="Arial"/>
        <family val="2"/>
      </rPr>
      <t>Instituto Federal Sul-rio-grandense</t>
    </r>
  </si>
  <si>
    <r>
      <t xml:space="preserve">Cidade: </t>
    </r>
    <r>
      <rPr>
        <sz val="11"/>
        <color indexed="8"/>
        <rFont val="Arial"/>
        <family val="2"/>
      </rPr>
      <t>Pelotas - RS</t>
    </r>
  </si>
  <si>
    <t>10. 1. INSTALAÇÕES DE BAIXA TENSÃO</t>
  </si>
  <si>
    <t>10. 1. 3. CONDUTORES</t>
  </si>
  <si>
    <t>10. 1. 5. QUADROS DE CARGA</t>
  </si>
  <si>
    <t>10. 1. 6. DISJUNTORES</t>
  </si>
  <si>
    <t>23. SISTEMA DE RENOVAÇÃO DE AR</t>
  </si>
  <si>
    <t>23. SISTEMA DE DISTRIBUIÇÃO DO AR DE RENOVAÇÃO</t>
  </si>
  <si>
    <t>23. 3. DESCRIÇÃO DO SISTEMA ADOTADO</t>
  </si>
  <si>
    <t>23. 3. 1. VENTILADORES</t>
  </si>
  <si>
    <t>23. 3. 2. DUTOS</t>
  </si>
  <si>
    <t>.1 SUPERVISOR TÉCNICO (1 turno - 8h)</t>
  </si>
  <si>
    <t>.5 SUPORTES</t>
  </si>
  <si>
    <t>23. 3. 4. DAMPERS CONTROLADORES DE VAZÃO DE LÂMINAS OPOSTAS (MANUAL)</t>
  </si>
  <si>
    <t>.5 ABRAÇADEIRA DE NYLON 7.6x400MM PACOTE C/50</t>
  </si>
  <si>
    <t>23. 3. 3. GRELHAS DE INSUFLAMENTO E DE RETORNO DO AR</t>
  </si>
  <si>
    <t>.1 GRELHA DE INSUFLAMENTO DUPLA DEFLEXÃO E REGISTRO DE LÂMINAS OPOSTAS – 500x150mm</t>
  </si>
  <si>
    <t>.3 GRELHA INDEVASSÁVEL P/ RETORNO DO AR (P/ PORTAS - MOLDURA DOS 2 LADOS - 300X400)</t>
  </si>
  <si>
    <t>.1 DAMPER MANUAL COM REGISTRO - DIMENSÕES 600MM X 500MM</t>
  </si>
  <si>
    <t>.2 DAMPER MANUAL COM REGISTRO - DIMENSÕES 500MM X 500MM</t>
  </si>
  <si>
    <t>.3 DAMPER MANUAL COM REGISTRO - DIMENSÕES 500MM X 400MM</t>
  </si>
  <si>
    <t>.4 DAMPER MANUAL COM REGISTRO - DIMENSÕES 300MM X 300MM</t>
  </si>
  <si>
    <t>23. 3. 6. CAIXAS DE VENTILAÇÃO</t>
  </si>
  <si>
    <t>RL</t>
  </si>
  <si>
    <t>23. 3. 6. 1. PLACAS DE MPU</t>
  </si>
  <si>
    <t>23. 3. 6. 2. COLARINHOS PARA DUTOS MPU</t>
  </si>
  <si>
    <t>23. 3. 6. 3. ADESIVO DE CONTATO</t>
  </si>
  <si>
    <t>23. 3. 6. 4. SELANTE ACRÍLICO</t>
  </si>
  <si>
    <t>23. 3. 6. 5. FITAS DE ALUMÍNIO PARA DUTO DE MPU</t>
  </si>
  <si>
    <t>.4 LUVA PARA UNIÃO DE DUTOS FLEXÍVEIS - DIÂMETRO NOMINAL 100MM</t>
  </si>
  <si>
    <t>.5 LUVA PARA UNIÃO DE DUTOS FLEXÍVEIS - DIÂMETRO NOMINAL 150MM</t>
  </si>
  <si>
    <t>.6 LUVA PARA UNIÃO DE DUTOS FLEXÍVEIS - DIÂMETRO NOMINAL 200MM</t>
  </si>
  <si>
    <t>23. 3. 2. 1. DUTOS RÍGIDOS EM MPU - REDE VERTICAL</t>
  </si>
  <si>
    <t>.1 COLARINHO MPU COM REGISTRO - 100MM</t>
  </si>
  <si>
    <t>.2 COLARINHO MPU COM REGISTRO - 150MM</t>
  </si>
  <si>
    <t>.3 COLARINHO MPU COM REGISTRO - 200MM</t>
  </si>
  <si>
    <t>.1 ADESIVO DE CONTATO SEM TOLUOL REF. CASCOLA-1406653 - LATA 2,8 LITROS</t>
  </si>
  <si>
    <t>.1 SELANTE ACRÍLICO 5443 N - CARTUCHO 430G</t>
  </si>
  <si>
    <t>.1 FITA DE ALUMÍNIO AUTOADESIVA - ROLO DE 50MM X 50M</t>
  </si>
  <si>
    <t>.2 ADESIVO DE CONTATO SEM TOLUOL REF. CASCOLA-1406653 - LATA 2,8 LITROS</t>
  </si>
  <si>
    <t>.3 SELANTE ACRÍLICO 5443 N - CARTUCHO 430G</t>
  </si>
  <si>
    <t>.4 FITA DE ALUMÍNIO AUTOADESIVA - ROLO DE 50MM X 50M</t>
  </si>
  <si>
    <t>23. 3. 2. 2. REDE HORIZONTAL - DUTOS FLEXÍVEIS</t>
  </si>
  <si>
    <t>23.4. BALANCEAMENTO DO SISTEMA</t>
  </si>
  <si>
    <t xml:space="preserve"> 2. 7. PLACAS DE IDENTIFICAÇÃO DE OBRA</t>
  </si>
  <si>
    <t>M</t>
  </si>
  <si>
    <t>.1 CABO ISOLADO FLEXIVEL 1.5MM2 (AMARELO)</t>
  </si>
  <si>
    <t>.2 CABO ISOLADO FLEXIVEL 2.5mm2 (VERDE)</t>
  </si>
  <si>
    <t>.4 CABO MULTIPOLAR, CL2, PVC 1KV 4X4MM2</t>
  </si>
  <si>
    <t>.1 CENTRO DE COMANDO (400X400X120MM)(SOBREPOR)</t>
  </si>
  <si>
    <t>.2 CONTATORA TRIPOLAR 3TF43 SIEMENS</t>
  </si>
  <si>
    <t>.1 DISJUNTOR MONOPOLAR 10A</t>
  </si>
  <si>
    <t>.2 DISJUNTOR TRIPOLAR 30A</t>
  </si>
  <si>
    <t>.1 DUTO FLEXÍVEL REF. ISODEC RT 0.6 - DIÂMETRO NOMINAL 100MM - PEÇA COM 6,00M</t>
  </si>
  <si>
    <t>.2 DUTO FLEXÍVEL REF. ISODEC RT 0.6 - DIÂMETRO NOMINAL 150MM - PEÇA COM 6,00M</t>
  </si>
  <si>
    <t>.3 DUTO FLEXÍVEL REF. ISODEC RT 0.6 - DIÂMETRO NOMINAL 200MM - PEÇA COM 6,00M</t>
  </si>
  <si>
    <t>23. 3. 6. 6. MÃO-DE-OBRA</t>
  </si>
  <si>
    <t>.1 PLACAS DE MPU - 1.20M X 2.00M / ESP=20MM</t>
  </si>
  <si>
    <t>22. FORRO</t>
  </si>
  <si>
    <t>22. 1. FORROS</t>
  </si>
  <si>
    <t>22. 1. 4 PLACAS</t>
  </si>
  <si>
    <t>.3 CABO MULTIPOLAR, CL4, PVC 750V   2X2,5MM2</t>
  </si>
  <si>
    <t>.1 PLACA DE OBRA EM LONA FIXADA EM ESTRUTURA DE METALON</t>
  </si>
  <si>
    <t>.1 MÃO-DE-OBRA PARA CONFECÇÃO E INSTALAÇÃO DAS CAIXAS DE VENTILAÇÃO</t>
  </si>
  <si>
    <t>.1 MÃO-DE-OBRA PARA REGULAGEM DAS VAZÕES DOS INSUFLADORES INDICADAS NO PROJETO</t>
  </si>
  <si>
    <t>.1 FORRO PLACA DE FIBRA MINERAL 625X1250X15MM</t>
  </si>
  <si>
    <t>.6 ANDAIME METALICO TUBULAR DE ENCAIXE TIPO TORRE, C/ LARGURA ATE 2M, ALT</t>
  </si>
  <si>
    <r>
      <t>Obra:</t>
    </r>
    <r>
      <rPr>
        <sz val="11"/>
        <color indexed="8"/>
        <rFont val="Arial"/>
        <family val="2"/>
      </rPr>
      <t xml:space="preserve"> Sistema de Ar Condicionado do prédio da Reitoria: </t>
    </r>
    <r>
      <rPr>
        <b/>
        <sz val="11"/>
        <color indexed="8"/>
        <rFont val="Arial"/>
        <family val="2"/>
      </rPr>
      <t>Módulo II - A - Sistema de Distribuição do Ar de Renovação</t>
    </r>
  </si>
  <si>
    <t>M²</t>
  </si>
  <si>
    <t>.1 VENTILADOR - TURBO 150</t>
  </si>
  <si>
    <t>.2 VENTILADOR - TURBO 200</t>
  </si>
  <si>
    <t>.3 SUPORTES VENTILADORES</t>
  </si>
  <si>
    <t>23. 3. 5. CAPTORES E INSUFLADORES DE AR</t>
  </si>
  <si>
    <t>.1 CAPTOR E/OU INSUFLADOR DE AR - DIÂMETRO NOMINAL 100MM</t>
  </si>
  <si>
    <t>.2 CAPTOR E/OU INSUFLADOR DE AR - DIÂMETRO NOMINAL 150MM</t>
  </si>
  <si>
    <t>.3 CAPTOR E/OU INSUFLADOR DE AR - DIÂMETRO NOMINAL 200MM</t>
  </si>
  <si>
    <r>
      <t xml:space="preserve">Obra: </t>
    </r>
    <r>
      <rPr>
        <sz val="12"/>
        <rFont val="Arial"/>
        <family val="2"/>
      </rPr>
      <t xml:space="preserve">Sistema de Ar Condicionado do prédio da Reitoria: </t>
    </r>
    <r>
      <rPr>
        <b/>
        <sz val="12"/>
        <rFont val="Arial"/>
        <family val="2"/>
      </rPr>
      <t>Módulo II - A - Sistema de Distribuição do Ar de Renovação</t>
    </r>
  </si>
  <si>
    <t>INCLUIR LOGOTIPO DA EMPRESA</t>
  </si>
  <si>
    <t>DADOS DA EMPRESA</t>
  </si>
  <si>
    <t>Local e Data</t>
  </si>
  <si>
    <t>Nome do Profissional Responsável</t>
  </si>
  <si>
    <t>Especificação do Cargo/função</t>
  </si>
  <si>
    <t>N° do CREA</t>
  </si>
  <si>
    <t>Data: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</si>
</sst>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7" formatCode="&quot;R$&quot;\ #,##0.00;\-&quot;R$&quot;\ #,##0.00"/>
    <numFmt numFmtId="43" formatCode="_-* #,##0.00_-;\-* #,##0.00_-;_-* &quot;-&quot;??_-;_-@_-"/>
    <numFmt numFmtId="164" formatCode="_(* #,##0.00_);_(* \(#,##0.00\);_(* &quot;-&quot;??_);_(@_)"/>
    <numFmt numFmtId="165" formatCode="_(&quot;$&quot;* #,##0.00_);_(&quot;$&quot;* \(#,##0.00\);_(&quot;$&quot;* &quot;-&quot;??_);_(@_)"/>
    <numFmt numFmtId="166" formatCode="&quot;R$&quot;\ #,##0.00"/>
    <numFmt numFmtId="167" formatCode="###,###,##0.00"/>
  </numFmts>
  <fonts count="23" x14ac:knownFonts="1">
    <font>
      <sz val="10"/>
      <color indexed="8"/>
      <name val="Arial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4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8"/>
      <name val="Arial"/>
      <family val="2"/>
    </font>
    <font>
      <sz val="8"/>
      <name val="Arial"/>
      <family val="2"/>
    </font>
    <font>
      <sz val="13"/>
      <name val="Arial"/>
      <family val="2"/>
    </font>
    <font>
      <sz val="11"/>
      <color indexed="8"/>
      <name val="Arial"/>
      <family val="2"/>
    </font>
    <font>
      <sz val="11"/>
      <name val="Arial"/>
      <family val="2"/>
    </font>
    <font>
      <b/>
      <sz val="11"/>
      <color indexed="8"/>
      <name val="Arial"/>
      <family val="2"/>
    </font>
    <font>
      <b/>
      <sz val="11"/>
      <name val="Arial"/>
      <family val="2"/>
    </font>
    <font>
      <sz val="9"/>
      <color indexed="8"/>
      <name val="Arial"/>
      <family val="2"/>
    </font>
    <font>
      <sz val="12"/>
      <color indexed="10"/>
      <name val="Arial"/>
      <family val="2"/>
    </font>
    <font>
      <sz val="10"/>
      <color indexed="10"/>
      <name val="Arial"/>
      <family val="2"/>
    </font>
    <font>
      <sz val="13"/>
      <color indexed="10"/>
      <name val="Arial"/>
      <family val="2"/>
    </font>
    <font>
      <b/>
      <sz val="13"/>
      <color indexed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69">
    <xf numFmtId="0" fontId="0" fillId="0" borderId="0" xfId="0"/>
    <xf numFmtId="0" fontId="6" fillId="0" borderId="0" xfId="0" applyFont="1"/>
    <xf numFmtId="0" fontId="6" fillId="0" borderId="0" xfId="0" applyFont="1" applyAlignment="1">
      <alignment horizontal="center"/>
    </xf>
    <xf numFmtId="0" fontId="9" fillId="0" borderId="1" xfId="0" applyNumberFormat="1" applyFont="1" applyFill="1" applyBorder="1" applyAlignment="1" applyProtection="1">
      <alignment horizontal="center" vertical="center" wrapText="1"/>
    </xf>
    <xf numFmtId="7" fontId="9" fillId="0" borderId="1" xfId="1" quotePrefix="1" applyNumberFormat="1" applyFont="1" applyFill="1" applyBorder="1" applyAlignment="1" applyProtection="1">
      <alignment horizontal="center" vertical="center" wrapText="1"/>
    </xf>
    <xf numFmtId="7" fontId="10" fillId="0" borderId="1" xfId="1" quotePrefix="1" applyNumberFormat="1" applyFont="1" applyFill="1" applyBorder="1" applyAlignment="1" applyProtection="1">
      <alignment horizontal="center" vertical="center" wrapText="1"/>
    </xf>
    <xf numFmtId="10" fontId="10" fillId="0" borderId="1" xfId="1" applyNumberFormat="1" applyFont="1" applyFill="1" applyBorder="1" applyAlignment="1" applyProtection="1">
      <alignment horizontal="center" vertical="center" wrapText="1"/>
    </xf>
    <xf numFmtId="166" fontId="9" fillId="0" borderId="1" xfId="0" quotePrefix="1" applyNumberFormat="1" applyFont="1" applyFill="1" applyBorder="1" applyAlignment="1" applyProtection="1">
      <alignment horizontal="center" vertical="center" wrapText="1"/>
    </xf>
    <xf numFmtId="0" fontId="6" fillId="0" borderId="0" xfId="0" applyFont="1" applyProtection="1"/>
    <xf numFmtId="0" fontId="6" fillId="0" borderId="0" xfId="0" applyFont="1" applyAlignment="1" applyProtection="1">
      <alignment horizontal="center"/>
    </xf>
    <xf numFmtId="0" fontId="6" fillId="0" borderId="0" xfId="0" applyFont="1" applyBorder="1" applyAlignment="1" applyProtection="1">
      <alignment horizontal="center"/>
    </xf>
    <xf numFmtId="0" fontId="6" fillId="0" borderId="0" xfId="0" applyFont="1" applyBorder="1" applyProtection="1"/>
    <xf numFmtId="0" fontId="7" fillId="0" borderId="0" xfId="0" applyFont="1" applyFill="1" applyBorder="1" applyAlignment="1" applyProtection="1">
      <alignment vertical="top" wrapText="1"/>
    </xf>
    <xf numFmtId="0" fontId="2" fillId="0" borderId="0" xfId="0" applyFont="1" applyProtection="1"/>
    <xf numFmtId="0" fontId="5" fillId="0" borderId="0" xfId="0" applyFont="1" applyProtection="1"/>
    <xf numFmtId="10" fontId="6" fillId="0" borderId="0" xfId="0" applyNumberFormat="1" applyFont="1" applyProtection="1"/>
    <xf numFmtId="10" fontId="2" fillId="0" borderId="0" xfId="0" applyNumberFormat="1" applyFont="1" applyProtection="1"/>
    <xf numFmtId="10" fontId="8" fillId="0" borderId="1" xfId="0" applyNumberFormat="1" applyFont="1" applyFill="1" applyBorder="1" applyAlignment="1" applyProtection="1">
      <alignment horizontal="center" vertical="top" wrapText="1"/>
    </xf>
    <xf numFmtId="10" fontId="6" fillId="0" borderId="0" xfId="0" applyNumberFormat="1" applyFont="1"/>
    <xf numFmtId="10" fontId="6" fillId="0" borderId="0" xfId="0" applyNumberFormat="1" applyFont="1" applyBorder="1" applyProtection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164" fontId="1" fillId="3" borderId="1" xfId="2" applyFont="1" applyFill="1" applyBorder="1" applyAlignment="1" applyProtection="1">
      <alignment horizontal="left" vertical="center"/>
    </xf>
    <xf numFmtId="4" fontId="13" fillId="0" borderId="0" xfId="2" applyNumberFormat="1" applyFont="1" applyAlignment="1">
      <alignment horizontal="center" vertical="center"/>
    </xf>
    <xf numFmtId="0" fontId="9" fillId="0" borderId="1" xfId="0" applyNumberFormat="1" applyFont="1" applyFill="1" applyBorder="1" applyAlignment="1" applyProtection="1">
      <alignment horizontal="left" vertical="center" wrapText="1"/>
    </xf>
    <xf numFmtId="10" fontId="10" fillId="0" borderId="1" xfId="0" applyNumberFormat="1" applyFont="1" applyFill="1" applyBorder="1" applyAlignment="1" applyProtection="1">
      <alignment horizontal="center" vertical="center" wrapText="1"/>
    </xf>
    <xf numFmtId="166" fontId="9" fillId="0" borderId="1" xfId="0" applyNumberFormat="1" applyFont="1" applyFill="1" applyBorder="1" applyAlignment="1" applyProtection="1">
      <alignment horizontal="center" vertical="center" wrapText="1"/>
    </xf>
    <xf numFmtId="10" fontId="9" fillId="0" borderId="1" xfId="1" applyNumberFormat="1" applyFont="1" applyFill="1" applyBorder="1" applyAlignment="1" applyProtection="1">
      <alignment horizontal="center" vertical="center" wrapText="1"/>
    </xf>
    <xf numFmtId="10" fontId="9" fillId="0" borderId="1" xfId="1" quotePrefix="1" applyNumberFormat="1" applyFont="1" applyFill="1" applyBorder="1" applyAlignment="1" applyProtection="1">
      <alignment horizontal="center" vertical="center" wrapText="1"/>
    </xf>
    <xf numFmtId="10" fontId="10" fillId="0" borderId="1" xfId="1" quotePrefix="1" applyNumberFormat="1" applyFont="1" applyFill="1" applyBorder="1" applyAlignment="1" applyProtection="1">
      <alignment horizontal="center" vertical="center" wrapText="1"/>
    </xf>
    <xf numFmtId="4" fontId="13" fillId="0" borderId="0" xfId="2" applyNumberFormat="1" applyFont="1" applyAlignment="1">
      <alignment horizontal="center" vertical="center"/>
    </xf>
    <xf numFmtId="4" fontId="13" fillId="0" borderId="0" xfId="2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164" fontId="2" fillId="0" borderId="0" xfId="0" applyNumberFormat="1" applyFont="1" applyFill="1" applyAlignment="1">
      <alignment horizontal="left" vertical="center"/>
    </xf>
    <xf numFmtId="43" fontId="2" fillId="0" borderId="0" xfId="0" applyNumberFormat="1" applyFont="1" applyAlignment="1">
      <alignment horizontal="left" vertical="center"/>
    </xf>
    <xf numFmtId="4" fontId="2" fillId="0" borderId="0" xfId="0" applyNumberFormat="1" applyFont="1" applyAlignment="1">
      <alignment horizontal="right" vertical="center"/>
    </xf>
    <xf numFmtId="4" fontId="6" fillId="0" borderId="0" xfId="0" applyNumberFormat="1" applyFont="1" applyAlignment="1">
      <alignment horizontal="right" vertical="center"/>
    </xf>
    <xf numFmtId="4" fontId="1" fillId="0" borderId="0" xfId="1" applyNumberFormat="1" applyFont="1" applyFill="1" applyAlignment="1">
      <alignment horizontal="right" vertical="center"/>
    </xf>
    <xf numFmtId="4" fontId="15" fillId="0" borderId="5" xfId="0" applyNumberFormat="1" applyFont="1" applyFill="1" applyBorder="1" applyAlignment="1" applyProtection="1">
      <alignment horizontal="right" vertical="center"/>
      <protection locked="0"/>
    </xf>
    <xf numFmtId="164" fontId="1" fillId="3" borderId="1" xfId="2" applyFont="1" applyFill="1" applyBorder="1" applyAlignment="1" applyProtection="1">
      <alignment horizontal="right" vertical="center"/>
    </xf>
    <xf numFmtId="164" fontId="1" fillId="0" borderId="1" xfId="2" applyFont="1" applyFill="1" applyBorder="1" applyAlignment="1" applyProtection="1">
      <alignment horizontal="right" vertical="center"/>
    </xf>
    <xf numFmtId="164" fontId="2" fillId="0" borderId="1" xfId="2" applyFont="1" applyFill="1" applyBorder="1" applyAlignment="1" applyProtection="1">
      <alignment horizontal="right" vertical="center"/>
    </xf>
    <xf numFmtId="164" fontId="6" fillId="0" borderId="1" xfId="2" applyFont="1" applyFill="1" applyBorder="1" applyAlignment="1" applyProtection="1">
      <alignment horizontal="right" vertical="center"/>
    </xf>
    <xf numFmtId="164" fontId="6" fillId="0" borderId="1" xfId="2" applyFont="1" applyFill="1" applyBorder="1" applyAlignment="1" applyProtection="1">
      <alignment horizontal="right" vertical="center"/>
      <protection locked="0"/>
    </xf>
    <xf numFmtId="164" fontId="2" fillId="0" borderId="1" xfId="2" applyFont="1" applyFill="1" applyBorder="1" applyAlignment="1" applyProtection="1">
      <alignment horizontal="center" vertical="center"/>
      <protection locked="0"/>
    </xf>
    <xf numFmtId="164" fontId="2" fillId="0" borderId="1" xfId="2" applyFont="1" applyFill="1" applyBorder="1" applyAlignment="1" applyProtection="1">
      <alignment horizontal="right" vertical="center"/>
      <protection locked="0"/>
    </xf>
    <xf numFmtId="164" fontId="6" fillId="0" borderId="5" xfId="2" applyFont="1" applyFill="1" applyBorder="1" applyAlignment="1" applyProtection="1">
      <alignment horizontal="right" vertical="center"/>
    </xf>
    <xf numFmtId="164" fontId="2" fillId="0" borderId="1" xfId="2" applyFont="1" applyFill="1" applyBorder="1" applyAlignment="1" applyProtection="1">
      <alignment horizontal="left" vertical="center"/>
    </xf>
    <xf numFmtId="164" fontId="2" fillId="0" borderId="1" xfId="2" applyFont="1" applyFill="1" applyBorder="1" applyAlignment="1" applyProtection="1">
      <alignment horizontal="center" vertical="center"/>
    </xf>
    <xf numFmtId="164" fontId="6" fillId="0" borderId="5" xfId="2" applyFont="1" applyFill="1" applyBorder="1" applyAlignment="1" applyProtection="1">
      <alignment horizontal="center" vertical="center"/>
    </xf>
    <xf numFmtId="164" fontId="6" fillId="0" borderId="5" xfId="2" applyFont="1" applyFill="1" applyBorder="1" applyAlignment="1" applyProtection="1">
      <alignment horizontal="left" vertical="center"/>
    </xf>
    <xf numFmtId="4" fontId="2" fillId="0" borderId="0" xfId="0" applyNumberFormat="1" applyFont="1" applyAlignment="1">
      <alignment vertical="center"/>
    </xf>
    <xf numFmtId="0" fontId="8" fillId="0" borderId="1" xfId="0" applyNumberFormat="1" applyFont="1" applyFill="1" applyBorder="1" applyAlignment="1" applyProtection="1">
      <alignment horizontal="center" vertical="top" wrapText="1"/>
    </xf>
    <xf numFmtId="2" fontId="19" fillId="0" borderId="0" xfId="0" applyNumberFormat="1" applyFont="1" applyAlignment="1" applyProtection="1">
      <alignment horizontal="center" vertical="center"/>
      <protection locked="0"/>
    </xf>
    <xf numFmtId="0" fontId="20" fillId="0" borderId="0" xfId="0" applyFont="1" applyProtection="1">
      <protection locked="0"/>
    </xf>
    <xf numFmtId="0" fontId="21" fillId="0" borderId="0" xfId="0" applyFont="1" applyAlignment="1" applyProtection="1">
      <alignment horizontal="center"/>
      <protection locked="0"/>
    </xf>
    <xf numFmtId="0" fontId="22" fillId="0" borderId="0" xfId="0" applyFont="1" applyAlignment="1" applyProtection="1">
      <alignment horizontal="center"/>
      <protection locked="0"/>
    </xf>
    <xf numFmtId="4" fontId="17" fillId="0" borderId="4" xfId="0" applyNumberFormat="1" applyFont="1" applyFill="1" applyBorder="1" applyAlignment="1" applyProtection="1">
      <alignment horizontal="right" vertical="center"/>
    </xf>
    <xf numFmtId="0" fontId="1" fillId="4" borderId="1" xfId="0" applyFont="1" applyFill="1" applyBorder="1" applyAlignment="1" applyProtection="1">
      <alignment horizontal="left" vertical="center"/>
    </xf>
    <xf numFmtId="0" fontId="1" fillId="4" borderId="1" xfId="0" applyFont="1" applyFill="1" applyBorder="1" applyAlignment="1" applyProtection="1">
      <alignment horizontal="center" vertical="center"/>
    </xf>
    <xf numFmtId="0" fontId="1" fillId="4" borderId="1" xfId="0" applyFont="1" applyFill="1" applyBorder="1" applyAlignment="1" applyProtection="1">
      <alignment horizontal="right" vertical="center"/>
    </xf>
    <xf numFmtId="0" fontId="8" fillId="4" borderId="1" xfId="0" applyFont="1" applyFill="1" applyBorder="1" applyAlignment="1" applyProtection="1">
      <alignment horizontal="right" vertical="center"/>
    </xf>
    <xf numFmtId="0" fontId="2" fillId="0" borderId="1" xfId="0" applyFont="1" applyFill="1" applyBorder="1" applyAlignment="1" applyProtection="1">
      <alignment horizontal="left" vertical="center"/>
    </xf>
    <xf numFmtId="0" fontId="0" fillId="0" borderId="1" xfId="0" applyFill="1" applyBorder="1" applyAlignment="1" applyProtection="1"/>
    <xf numFmtId="167" fontId="0" fillId="0" borderId="1" xfId="0" applyNumberFormat="1" applyFill="1" applyBorder="1" applyAlignment="1" applyProtection="1"/>
    <xf numFmtId="0" fontId="0" fillId="0" borderId="1" xfId="0" applyFill="1" applyBorder="1" applyAlignment="1" applyProtection="1">
      <alignment horizontal="center"/>
    </xf>
    <xf numFmtId="2" fontId="2" fillId="0" borderId="1" xfId="0" applyNumberFormat="1" applyFont="1" applyFill="1" applyBorder="1" applyAlignment="1" applyProtection="1">
      <alignment horizontal="right" vertical="center"/>
    </xf>
    <xf numFmtId="0" fontId="18" fillId="0" borderId="1" xfId="0" applyFont="1" applyFill="1" applyBorder="1" applyAlignment="1" applyProtection="1">
      <alignment horizontal="left" vertical="center"/>
    </xf>
    <xf numFmtId="0" fontId="6" fillId="0" borderId="1" xfId="0" applyFont="1" applyFill="1" applyBorder="1" applyAlignment="1" applyProtection="1">
      <alignment horizontal="left" vertical="center" wrapText="1"/>
    </xf>
    <xf numFmtId="0" fontId="1" fillId="4" borderId="5" xfId="0" applyFont="1" applyFill="1" applyBorder="1" applyAlignment="1" applyProtection="1">
      <alignment horizontal="right" vertical="center"/>
    </xf>
    <xf numFmtId="4" fontId="2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" fontId="2" fillId="0" borderId="0" xfId="0" applyNumberFormat="1" applyFont="1" applyAlignment="1" applyProtection="1">
      <alignment horizontal="right" vertical="center"/>
      <protection locked="0"/>
    </xf>
    <xf numFmtId="4" fontId="6" fillId="0" borderId="0" xfId="0" applyNumberFormat="1" applyFont="1" applyAlignment="1" applyProtection="1">
      <alignment horizontal="right" vertical="center"/>
      <protection locked="0"/>
    </xf>
    <xf numFmtId="4" fontId="1" fillId="0" borderId="0" xfId="1" applyNumberFormat="1" applyFont="1" applyFill="1" applyAlignment="1" applyProtection="1">
      <alignment horizontal="right" vertical="center"/>
      <protection locked="0"/>
    </xf>
    <xf numFmtId="0" fontId="2" fillId="0" borderId="0" xfId="0" applyFont="1" applyAlignment="1" applyProtection="1">
      <alignment vertical="center"/>
      <protection locked="0"/>
    </xf>
    <xf numFmtId="164" fontId="1" fillId="3" borderId="1" xfId="2" applyFont="1" applyFill="1" applyBorder="1" applyAlignment="1" applyProtection="1">
      <alignment horizontal="right" vertical="center"/>
      <protection locked="0"/>
    </xf>
    <xf numFmtId="164" fontId="6" fillId="0" borderId="5" xfId="2" applyFont="1" applyFill="1" applyBorder="1" applyAlignment="1" applyProtection="1">
      <alignment horizontal="right" vertical="center"/>
      <protection locked="0"/>
    </xf>
    <xf numFmtId="164" fontId="2" fillId="0" borderId="0" xfId="2" applyFont="1" applyAlignment="1" applyProtection="1">
      <alignment vertical="center"/>
      <protection locked="0"/>
    </xf>
    <xf numFmtId="164" fontId="2" fillId="0" borderId="0" xfId="2" applyFont="1" applyAlignment="1" applyProtection="1">
      <alignment horizontal="center" vertical="center"/>
      <protection locked="0"/>
    </xf>
    <xf numFmtId="164" fontId="2" fillId="0" borderId="0" xfId="2" applyFont="1" applyAlignment="1" applyProtection="1">
      <alignment horizontal="right" vertical="center"/>
      <protection locked="0"/>
    </xf>
    <xf numFmtId="164" fontId="1" fillId="0" borderId="0" xfId="2" applyFont="1" applyFill="1" applyBorder="1" applyAlignment="1" applyProtection="1">
      <alignment horizontal="right" vertical="center"/>
      <protection locked="0"/>
    </xf>
    <xf numFmtId="4" fontId="2" fillId="0" borderId="0" xfId="2" applyNumberFormat="1" applyFont="1" applyAlignment="1" applyProtection="1">
      <alignment horizontal="center" vertical="center"/>
      <protection locked="0"/>
    </xf>
    <xf numFmtId="4" fontId="2" fillId="0" borderId="0" xfId="2" applyNumberFormat="1" applyFont="1" applyAlignment="1" applyProtection="1">
      <alignment horizontal="right" vertical="center"/>
      <protection locked="0"/>
    </xf>
    <xf numFmtId="4" fontId="2" fillId="0" borderId="0" xfId="2" applyNumberFormat="1" applyFont="1" applyFill="1" applyAlignment="1" applyProtection="1">
      <alignment horizontal="right" vertical="center"/>
      <protection locked="0"/>
    </xf>
    <xf numFmtId="4" fontId="6" fillId="0" borderId="0" xfId="2" applyNumberFormat="1" applyFont="1" applyAlignment="1" applyProtection="1">
      <alignment horizontal="right" vertical="center"/>
      <protection locked="0"/>
    </xf>
    <xf numFmtId="4" fontId="1" fillId="0" borderId="0" xfId="2" applyNumberFormat="1" applyFont="1" applyFill="1" applyAlignment="1" applyProtection="1">
      <alignment horizontal="right" vertical="center"/>
      <protection locked="0"/>
    </xf>
    <xf numFmtId="0" fontId="6" fillId="0" borderId="0" xfId="0" applyFont="1" applyProtection="1">
      <protection locked="0"/>
    </xf>
    <xf numFmtId="10" fontId="6" fillId="0" borderId="0" xfId="0" applyNumberFormat="1" applyFont="1" applyAlignment="1" applyProtection="1">
      <alignment horizontal="center"/>
      <protection locked="0"/>
    </xf>
    <xf numFmtId="0" fontId="6" fillId="0" borderId="0" xfId="0" applyFont="1" applyAlignment="1" applyProtection="1">
      <alignment horizontal="right"/>
      <protection locked="0"/>
    </xf>
    <xf numFmtId="10" fontId="6" fillId="0" borderId="0" xfId="0" applyNumberFormat="1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10" fontId="10" fillId="0" borderId="0" xfId="0" applyNumberFormat="1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/>
      <protection locked="0"/>
    </xf>
    <xf numFmtId="10" fontId="10" fillId="0" borderId="0" xfId="0" applyNumberFormat="1" applyFont="1" applyAlignment="1" applyProtection="1">
      <alignment horizontal="center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horizontal="center"/>
      <protection locked="0"/>
    </xf>
    <xf numFmtId="0" fontId="14" fillId="0" borderId="0" xfId="0" applyFont="1" applyAlignment="1" applyProtection="1">
      <alignment vertical="center"/>
      <protection locked="0"/>
    </xf>
    <xf numFmtId="0" fontId="15" fillId="0" borderId="0" xfId="0" applyFont="1" applyProtection="1">
      <protection locked="0"/>
    </xf>
    <xf numFmtId="10" fontId="15" fillId="0" borderId="0" xfId="0" applyNumberFormat="1" applyFont="1" applyAlignment="1" applyProtection="1">
      <alignment horizontal="center"/>
      <protection locked="0"/>
    </xf>
    <xf numFmtId="17" fontId="15" fillId="0" borderId="5" xfId="0" applyNumberFormat="1" applyFont="1" applyFill="1" applyBorder="1" applyAlignment="1" applyProtection="1">
      <alignment vertical="center"/>
      <protection locked="0"/>
    </xf>
    <xf numFmtId="17" fontId="17" fillId="0" borderId="4" xfId="0" applyNumberFormat="1" applyFont="1" applyFill="1" applyBorder="1" applyAlignment="1" applyProtection="1">
      <alignment horizontal="right" vertical="center"/>
    </xf>
    <xf numFmtId="164" fontId="2" fillId="3" borderId="4" xfId="2" applyFont="1" applyFill="1" applyBorder="1" applyAlignment="1" applyProtection="1">
      <alignment vertical="center"/>
    </xf>
    <xf numFmtId="164" fontId="2" fillId="3" borderId="13" xfId="2" applyFont="1" applyFill="1" applyBorder="1" applyAlignment="1" applyProtection="1">
      <alignment vertical="center"/>
    </xf>
    <xf numFmtId="164" fontId="2" fillId="3" borderId="5" xfId="2" applyFont="1" applyFill="1" applyBorder="1" applyAlignment="1" applyProtection="1">
      <alignment vertical="center"/>
    </xf>
    <xf numFmtId="10" fontId="5" fillId="0" borderId="0" xfId="0" applyNumberFormat="1" applyFont="1" applyProtection="1"/>
    <xf numFmtId="0" fontId="4" fillId="0" borderId="10" xfId="0" applyFont="1" applyFill="1" applyBorder="1" applyAlignment="1" applyProtection="1">
      <alignment horizontal="center" vertical="center" wrapText="1"/>
    </xf>
    <xf numFmtId="0" fontId="4" fillId="0" borderId="11" xfId="0" applyFont="1" applyFill="1" applyBorder="1" applyAlignment="1" applyProtection="1">
      <alignment horizontal="center" vertical="center" wrapText="1"/>
    </xf>
    <xf numFmtId="0" fontId="4" fillId="0" borderId="12" xfId="0" applyFont="1" applyFill="1" applyBorder="1" applyAlignment="1" applyProtection="1">
      <alignment horizontal="center" vertical="center" wrapText="1"/>
    </xf>
    <xf numFmtId="0" fontId="4" fillId="0" borderId="7" xfId="0" applyFont="1" applyFill="1" applyBorder="1" applyAlignment="1" applyProtection="1">
      <alignment horizontal="center" vertical="center" wrapText="1"/>
    </xf>
    <xf numFmtId="0" fontId="4" fillId="0" borderId="9" xfId="0" applyFont="1" applyFill="1" applyBorder="1" applyAlignment="1" applyProtection="1">
      <alignment horizontal="center" vertical="center" wrapText="1"/>
    </xf>
    <xf numFmtId="0" fontId="4" fillId="0" borderId="8" xfId="0" applyFont="1" applyFill="1" applyBorder="1" applyAlignment="1" applyProtection="1">
      <alignment horizontal="center" vertical="center" wrapText="1"/>
    </xf>
    <xf numFmtId="0" fontId="16" fillId="0" borderId="4" xfId="0" applyFont="1" applyFill="1" applyBorder="1" applyAlignment="1" applyProtection="1">
      <alignment horizontal="left" vertical="center"/>
    </xf>
    <xf numFmtId="0" fontId="16" fillId="0" borderId="13" xfId="0" applyFont="1" applyFill="1" applyBorder="1" applyAlignment="1" applyProtection="1">
      <alignment horizontal="left" vertical="center"/>
    </xf>
    <xf numFmtId="0" fontId="16" fillId="0" borderId="5" xfId="0" applyFont="1" applyFill="1" applyBorder="1" applyAlignment="1" applyProtection="1">
      <alignment horizontal="left" vertical="center"/>
    </xf>
    <xf numFmtId="0" fontId="16" fillId="0" borderId="1" xfId="0" applyFont="1" applyFill="1" applyBorder="1" applyAlignment="1" applyProtection="1">
      <alignment horizontal="left" vertical="center"/>
    </xf>
    <xf numFmtId="0" fontId="16" fillId="0" borderId="3" xfId="0" applyFont="1" applyFill="1" applyBorder="1" applyAlignment="1" applyProtection="1">
      <alignment horizontal="left" vertical="center"/>
    </xf>
    <xf numFmtId="4" fontId="16" fillId="0" borderId="4" xfId="0" applyNumberFormat="1" applyFont="1" applyFill="1" applyBorder="1" applyAlignment="1" applyProtection="1">
      <alignment horizontal="left" vertical="center"/>
    </xf>
    <xf numFmtId="4" fontId="16" fillId="0" borderId="13" xfId="0" applyNumberFormat="1" applyFont="1" applyFill="1" applyBorder="1" applyAlignment="1" applyProtection="1">
      <alignment horizontal="left" vertical="center"/>
    </xf>
    <xf numFmtId="4" fontId="16" fillId="0" borderId="5" xfId="0" applyNumberFormat="1" applyFont="1" applyFill="1" applyBorder="1" applyAlignment="1" applyProtection="1">
      <alignment horizontal="left" vertical="center"/>
    </xf>
    <xf numFmtId="0" fontId="14" fillId="0" borderId="3" xfId="0" applyFont="1" applyFill="1" applyBorder="1" applyAlignment="1" applyProtection="1">
      <alignment horizontal="center" vertical="center"/>
    </xf>
    <xf numFmtId="0" fontId="14" fillId="0" borderId="6" xfId="0" applyFont="1" applyBorder="1" applyAlignment="1" applyProtection="1">
      <alignment vertical="center"/>
    </xf>
    <xf numFmtId="0" fontId="14" fillId="0" borderId="2" xfId="0" applyFont="1" applyBorder="1" applyAlignment="1" applyProtection="1">
      <alignment vertical="center"/>
    </xf>
    <xf numFmtId="4" fontId="14" fillId="0" borderId="3" xfId="0" applyNumberFormat="1" applyFont="1" applyFill="1" applyBorder="1" applyAlignment="1" applyProtection="1">
      <alignment horizontal="center" vertical="center"/>
    </xf>
    <xf numFmtId="4" fontId="14" fillId="0" borderId="6" xfId="0" applyNumberFormat="1" applyFont="1" applyFill="1" applyBorder="1" applyAlignment="1" applyProtection="1">
      <alignment horizontal="center" vertical="center"/>
    </xf>
    <xf numFmtId="4" fontId="14" fillId="0" borderId="2" xfId="0" applyNumberFormat="1" applyFont="1" applyFill="1" applyBorder="1" applyAlignment="1" applyProtection="1">
      <alignment horizontal="center" vertical="center"/>
    </xf>
    <xf numFmtId="4" fontId="14" fillId="2" borderId="3" xfId="0" applyNumberFormat="1" applyFont="1" applyFill="1" applyBorder="1" applyAlignment="1" applyProtection="1">
      <alignment horizontal="center" vertical="center" wrapText="1"/>
    </xf>
    <xf numFmtId="4" fontId="14" fillId="2" borderId="6" xfId="0" applyNumberFormat="1" applyFont="1" applyFill="1" applyBorder="1" applyAlignment="1" applyProtection="1">
      <alignment horizontal="center" vertical="center" wrapText="1"/>
    </xf>
    <xf numFmtId="4" fontId="14" fillId="2" borderId="2" xfId="0" applyNumberFormat="1" applyFont="1" applyFill="1" applyBorder="1" applyAlignment="1" applyProtection="1">
      <alignment horizontal="center" vertical="center" wrapText="1"/>
    </xf>
    <xf numFmtId="0" fontId="14" fillId="0" borderId="6" xfId="0" applyFont="1" applyFill="1" applyBorder="1" applyAlignment="1" applyProtection="1">
      <alignment horizontal="center" vertical="center"/>
    </xf>
    <xf numFmtId="0" fontId="14" fillId="0" borderId="2" xfId="0" applyFont="1" applyFill="1" applyBorder="1" applyAlignment="1" applyProtection="1">
      <alignment horizontal="center" vertical="center"/>
    </xf>
    <xf numFmtId="4" fontId="14" fillId="2" borderId="3" xfId="0" applyNumberFormat="1" applyFont="1" applyFill="1" applyBorder="1" applyAlignment="1" applyProtection="1">
      <alignment horizontal="right" vertical="center" wrapText="1"/>
    </xf>
    <xf numFmtId="4" fontId="14" fillId="2" borderId="6" xfId="0" applyNumberFormat="1" applyFont="1" applyFill="1" applyBorder="1" applyAlignment="1" applyProtection="1">
      <alignment horizontal="right" vertical="center" wrapText="1"/>
    </xf>
    <xf numFmtId="4" fontId="14" fillId="2" borderId="2" xfId="0" applyNumberFormat="1" applyFont="1" applyFill="1" applyBorder="1" applyAlignment="1" applyProtection="1">
      <alignment horizontal="right" vertical="center" wrapText="1"/>
    </xf>
    <xf numFmtId="4" fontId="15" fillId="2" borderId="7" xfId="0" applyNumberFormat="1" applyFont="1" applyFill="1" applyBorder="1" applyAlignment="1" applyProtection="1">
      <alignment horizontal="right" vertical="center" wrapText="1"/>
    </xf>
    <xf numFmtId="4" fontId="15" fillId="2" borderId="8" xfId="0" applyNumberFormat="1" applyFont="1" applyFill="1" applyBorder="1" applyAlignment="1" applyProtection="1">
      <alignment horizontal="right" vertical="center" wrapText="1"/>
    </xf>
    <xf numFmtId="4" fontId="14" fillId="0" borderId="3" xfId="0" applyNumberFormat="1" applyFont="1" applyFill="1" applyBorder="1" applyAlignment="1" applyProtection="1">
      <alignment horizontal="center" vertical="center" wrapText="1"/>
    </xf>
    <xf numFmtId="4" fontId="14" fillId="0" borderId="2" xfId="0" applyNumberFormat="1" applyFont="1" applyFill="1" applyBorder="1" applyAlignment="1" applyProtection="1">
      <alignment horizontal="center" vertical="center" wrapText="1"/>
    </xf>
    <xf numFmtId="4" fontId="14" fillId="2" borderId="1" xfId="0" applyNumberFormat="1" applyFont="1" applyFill="1" applyBorder="1" applyAlignment="1" applyProtection="1">
      <alignment horizontal="center" vertical="center" wrapText="1"/>
    </xf>
    <xf numFmtId="4" fontId="15" fillId="2" borderId="6" xfId="0" applyNumberFormat="1" applyFont="1" applyFill="1" applyBorder="1" applyAlignment="1" applyProtection="1">
      <alignment horizontal="center" vertical="center" wrapText="1"/>
    </xf>
    <xf numFmtId="4" fontId="15" fillId="2" borderId="2" xfId="0" applyNumberFormat="1" applyFont="1" applyFill="1" applyBorder="1" applyAlignment="1" applyProtection="1">
      <alignment horizontal="center" vertical="center" wrapText="1"/>
    </xf>
    <xf numFmtId="4" fontId="15" fillId="2" borderId="6" xfId="0" applyNumberFormat="1" applyFont="1" applyFill="1" applyBorder="1" applyAlignment="1" applyProtection="1">
      <alignment horizontal="right" vertical="center" wrapText="1"/>
      <protection locked="0"/>
    </xf>
    <xf numFmtId="4" fontId="15" fillId="2" borderId="2" xfId="0" applyNumberFormat="1" applyFont="1" applyFill="1" applyBorder="1" applyAlignment="1" applyProtection="1">
      <alignment horizontal="right" vertical="center" wrapText="1"/>
      <protection locked="0"/>
    </xf>
    <xf numFmtId="4" fontId="16" fillId="0" borderId="3" xfId="1" applyNumberFormat="1" applyFont="1" applyFill="1" applyBorder="1" applyAlignment="1" applyProtection="1">
      <alignment horizontal="right" vertical="center" wrapText="1"/>
    </xf>
    <xf numFmtId="4" fontId="16" fillId="0" borderId="6" xfId="1" applyNumberFormat="1" applyFont="1" applyFill="1" applyBorder="1" applyAlignment="1" applyProtection="1">
      <alignment horizontal="right" vertical="center" wrapText="1"/>
    </xf>
    <xf numFmtId="4" fontId="16" fillId="0" borderId="2" xfId="1" applyNumberFormat="1" applyFont="1" applyFill="1" applyBorder="1" applyAlignment="1" applyProtection="1">
      <alignment horizontal="right" vertical="center" wrapText="1"/>
    </xf>
    <xf numFmtId="164" fontId="1" fillId="3" borderId="4" xfId="2" applyFont="1" applyFill="1" applyBorder="1" applyAlignment="1" applyProtection="1">
      <alignment horizontal="right" vertical="center"/>
    </xf>
    <xf numFmtId="164" fontId="1" fillId="3" borderId="13" xfId="2" applyFont="1" applyFill="1" applyBorder="1" applyAlignment="1" applyProtection="1">
      <alignment horizontal="right" vertical="center"/>
    </xf>
    <xf numFmtId="164" fontId="1" fillId="3" borderId="5" xfId="2" applyFont="1" applyFill="1" applyBorder="1" applyAlignment="1" applyProtection="1">
      <alignment horizontal="right" vertical="center"/>
    </xf>
    <xf numFmtId="0" fontId="3" fillId="0" borderId="14" xfId="0" applyFont="1" applyBorder="1" applyAlignment="1" applyProtection="1">
      <alignment horizontal="center"/>
    </xf>
    <xf numFmtId="0" fontId="3" fillId="0" borderId="15" xfId="0" applyFont="1" applyBorder="1" applyAlignment="1" applyProtection="1">
      <alignment horizontal="center"/>
    </xf>
    <xf numFmtId="0" fontId="3" fillId="0" borderId="16" xfId="0" applyFont="1" applyBorder="1" applyAlignment="1" applyProtection="1">
      <alignment horizontal="center"/>
    </xf>
    <xf numFmtId="0" fontId="9" fillId="0" borderId="7" xfId="0" applyFont="1" applyFill="1" applyBorder="1" applyAlignment="1" applyProtection="1">
      <alignment horizontal="left" vertical="top" wrapText="1"/>
    </xf>
    <xf numFmtId="0" fontId="9" fillId="0" borderId="9" xfId="0" applyFont="1" applyFill="1" applyBorder="1" applyAlignment="1" applyProtection="1">
      <alignment horizontal="left" vertical="top" wrapText="1"/>
    </xf>
    <xf numFmtId="0" fontId="9" fillId="0" borderId="8" xfId="0" applyFont="1" applyFill="1" applyBorder="1" applyAlignment="1" applyProtection="1">
      <alignment horizontal="left" vertical="top" wrapText="1"/>
    </xf>
    <xf numFmtId="0" fontId="4" fillId="0" borderId="4" xfId="0" applyFont="1" applyFill="1" applyBorder="1" applyAlignment="1" applyProtection="1">
      <alignment horizontal="left" vertical="top"/>
    </xf>
    <xf numFmtId="0" fontId="4" fillId="0" borderId="13" xfId="0" applyFont="1" applyFill="1" applyBorder="1" applyAlignment="1" applyProtection="1">
      <alignment horizontal="left" vertical="top"/>
    </xf>
    <xf numFmtId="0" fontId="4" fillId="0" borderId="5" xfId="0" applyFont="1" applyFill="1" applyBorder="1" applyAlignment="1" applyProtection="1">
      <alignment horizontal="left" vertical="top"/>
    </xf>
    <xf numFmtId="0" fontId="8" fillId="0" borderId="3" xfId="0" applyNumberFormat="1" applyFont="1" applyFill="1" applyBorder="1" applyAlignment="1" applyProtection="1">
      <alignment horizontal="center" vertical="center" wrapText="1"/>
    </xf>
    <xf numFmtId="0" fontId="8" fillId="0" borderId="2" xfId="0" applyNumberFormat="1" applyFont="1" applyFill="1" applyBorder="1" applyAlignment="1" applyProtection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center" vertical="top" wrapText="1"/>
    </xf>
    <xf numFmtId="0" fontId="9" fillId="0" borderId="2" xfId="0" applyFont="1" applyFill="1" applyBorder="1" applyAlignment="1" applyProtection="1">
      <alignment horizontal="left" vertical="top"/>
    </xf>
    <xf numFmtId="0" fontId="9" fillId="0" borderId="1" xfId="0" applyFont="1" applyFill="1" applyBorder="1" applyAlignment="1" applyProtection="1">
      <alignment horizontal="left" vertical="top"/>
    </xf>
  </cellXfs>
  <cellStyles count="3">
    <cellStyle name="Moeda" xfId="1" builtinId="4"/>
    <cellStyle name="Normal" xfId="0" builtinId="0"/>
    <cellStyle name="Vírgula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96"/>
  <sheetViews>
    <sheetView showZeros="0" tabSelected="1" topLeftCell="A8" zoomScale="85" zoomScaleNormal="85" zoomScaleSheetLayoutView="100" workbookViewId="0">
      <selection activeCell="A65" sqref="A65"/>
    </sheetView>
  </sheetViews>
  <sheetFormatPr defaultColWidth="12.7109375" defaultRowHeight="12.75" x14ac:dyDescent="0.2"/>
  <cols>
    <col min="1" max="1" width="93" style="20" bestFit="1" customWidth="1"/>
    <col min="2" max="2" width="10.28515625" style="22" customWidth="1"/>
    <col min="3" max="3" width="4.28515625" style="21" customWidth="1"/>
    <col min="4" max="4" width="12.7109375" style="37" customWidth="1"/>
    <col min="5" max="5" width="13.7109375" style="37" bestFit="1" customWidth="1"/>
    <col min="6" max="6" width="12.7109375" style="37" customWidth="1"/>
    <col min="7" max="7" width="13.7109375" style="37" bestFit="1" customWidth="1"/>
    <col min="8" max="8" width="12.7109375" style="37" customWidth="1"/>
    <col min="9" max="9" width="14.28515625" style="37" bestFit="1" customWidth="1"/>
    <col min="10" max="11" width="12.7109375" style="38" customWidth="1"/>
    <col min="12" max="12" width="19.28515625" style="37" customWidth="1"/>
    <col min="13" max="13" width="22.5703125" style="39" customWidth="1"/>
    <col min="14" max="16384" width="12.7109375" style="20"/>
  </cols>
  <sheetData>
    <row r="1" spans="1:14" ht="15" customHeight="1" x14ac:dyDescent="0.2">
      <c r="A1" s="55" t="s">
        <v>114</v>
      </c>
      <c r="B1" s="72"/>
      <c r="C1" s="73"/>
      <c r="D1" s="74"/>
      <c r="E1" s="74"/>
      <c r="F1" s="74"/>
      <c r="G1" s="74"/>
      <c r="H1" s="74"/>
      <c r="I1" s="74"/>
      <c r="J1" s="75"/>
      <c r="K1" s="75"/>
      <c r="L1" s="74"/>
      <c r="M1" s="76"/>
    </row>
    <row r="2" spans="1:14" ht="15" customHeight="1" x14ac:dyDescent="0.2">
      <c r="A2" s="55"/>
      <c r="B2" s="72"/>
      <c r="C2" s="73"/>
      <c r="D2" s="74"/>
      <c r="E2" s="74"/>
      <c r="F2" s="74"/>
      <c r="G2" s="74"/>
      <c r="H2" s="74"/>
      <c r="I2" s="74"/>
      <c r="J2" s="75"/>
      <c r="K2" s="75"/>
      <c r="L2" s="74"/>
      <c r="M2" s="76"/>
    </row>
    <row r="3" spans="1:14" ht="15" customHeight="1" x14ac:dyDescent="0.2">
      <c r="A3" s="56" t="s">
        <v>115</v>
      </c>
      <c r="B3" s="72"/>
      <c r="C3" s="73"/>
      <c r="D3" s="74"/>
      <c r="E3" s="74"/>
      <c r="F3" s="74"/>
      <c r="G3" s="74"/>
      <c r="H3" s="74"/>
      <c r="I3" s="74"/>
      <c r="J3" s="75"/>
      <c r="K3" s="75"/>
      <c r="L3" s="74"/>
      <c r="M3" s="76"/>
    </row>
    <row r="4" spans="1:14" ht="15" customHeight="1" x14ac:dyDescent="0.2">
      <c r="A4" s="56" t="s">
        <v>115</v>
      </c>
      <c r="B4" s="72"/>
      <c r="C4" s="73"/>
      <c r="D4" s="74"/>
      <c r="E4" s="74"/>
      <c r="F4" s="74"/>
      <c r="G4" s="74"/>
      <c r="H4" s="74"/>
      <c r="I4" s="74"/>
      <c r="J4" s="75"/>
      <c r="K4" s="75"/>
      <c r="L4" s="74"/>
      <c r="M4" s="76"/>
    </row>
    <row r="5" spans="1:14" ht="15" customHeight="1" x14ac:dyDescent="0.2">
      <c r="A5" s="77"/>
      <c r="B5" s="72"/>
      <c r="C5" s="73"/>
      <c r="D5" s="74"/>
      <c r="E5" s="74"/>
      <c r="F5" s="74"/>
      <c r="G5" s="74"/>
      <c r="H5" s="74"/>
      <c r="I5" s="74"/>
      <c r="J5" s="75"/>
      <c r="K5" s="75"/>
      <c r="L5" s="74"/>
      <c r="M5" s="76"/>
    </row>
    <row r="6" spans="1:14" ht="15.75" customHeight="1" x14ac:dyDescent="0.2">
      <c r="A6" s="112" t="s">
        <v>13</v>
      </c>
      <c r="B6" s="113"/>
      <c r="C6" s="113"/>
      <c r="D6" s="113"/>
      <c r="E6" s="113"/>
      <c r="F6" s="113"/>
      <c r="G6" s="113"/>
      <c r="H6" s="113"/>
      <c r="I6" s="113"/>
      <c r="J6" s="113"/>
      <c r="K6" s="113"/>
      <c r="L6" s="113"/>
      <c r="M6" s="114"/>
    </row>
    <row r="7" spans="1:14" ht="15.75" customHeight="1" x14ac:dyDescent="0.2">
      <c r="A7" s="115"/>
      <c r="B7" s="116"/>
      <c r="C7" s="116"/>
      <c r="D7" s="116"/>
      <c r="E7" s="116"/>
      <c r="F7" s="116"/>
      <c r="G7" s="116"/>
      <c r="H7" s="116"/>
      <c r="I7" s="116"/>
      <c r="J7" s="116"/>
      <c r="K7" s="116"/>
      <c r="L7" s="116"/>
      <c r="M7" s="117"/>
    </row>
    <row r="8" spans="1:14" ht="15.75" customHeight="1" x14ac:dyDescent="0.2">
      <c r="A8" s="118" t="s">
        <v>104</v>
      </c>
      <c r="B8" s="119"/>
      <c r="C8" s="119"/>
      <c r="D8" s="119"/>
      <c r="E8" s="120"/>
      <c r="F8" s="121" t="s">
        <v>36</v>
      </c>
      <c r="G8" s="121"/>
      <c r="H8" s="121"/>
      <c r="I8" s="121"/>
      <c r="J8" s="122"/>
      <c r="K8" s="122"/>
      <c r="L8" s="121"/>
      <c r="M8" s="121"/>
    </row>
    <row r="9" spans="1:14" ht="15.75" customHeight="1" x14ac:dyDescent="0.2">
      <c r="A9" s="118" t="s">
        <v>37</v>
      </c>
      <c r="B9" s="119"/>
      <c r="C9" s="119"/>
      <c r="D9" s="119"/>
      <c r="E9" s="120"/>
      <c r="F9" s="123" t="s">
        <v>38</v>
      </c>
      <c r="G9" s="124"/>
      <c r="H9" s="124"/>
      <c r="I9" s="125"/>
      <c r="J9" s="59" t="s">
        <v>16</v>
      </c>
      <c r="K9" s="40"/>
      <c r="L9" s="107" t="s">
        <v>120</v>
      </c>
      <c r="M9" s="106"/>
    </row>
    <row r="10" spans="1:14" ht="15.75" customHeight="1" x14ac:dyDescent="0.2">
      <c r="A10" s="126" t="s">
        <v>3</v>
      </c>
      <c r="B10" s="129" t="s">
        <v>4</v>
      </c>
      <c r="C10" s="126" t="s">
        <v>5</v>
      </c>
      <c r="D10" s="142" t="s">
        <v>1</v>
      </c>
      <c r="E10" s="142"/>
      <c r="F10" s="144" t="s">
        <v>34</v>
      </c>
      <c r="G10" s="144"/>
      <c r="H10" s="132" t="s">
        <v>0</v>
      </c>
      <c r="I10" s="137" t="s">
        <v>10</v>
      </c>
      <c r="J10" s="140" t="s">
        <v>2</v>
      </c>
      <c r="K10" s="141"/>
      <c r="L10" s="132" t="s">
        <v>14</v>
      </c>
      <c r="M10" s="149" t="s">
        <v>15</v>
      </c>
    </row>
    <row r="11" spans="1:14" ht="15.75" customHeight="1" x14ac:dyDescent="0.2">
      <c r="A11" s="127"/>
      <c r="B11" s="130"/>
      <c r="C11" s="135"/>
      <c r="D11" s="142" t="s">
        <v>11</v>
      </c>
      <c r="E11" s="132" t="s">
        <v>12</v>
      </c>
      <c r="F11" s="142" t="s">
        <v>11</v>
      </c>
      <c r="G11" s="132" t="s">
        <v>12</v>
      </c>
      <c r="H11" s="133"/>
      <c r="I11" s="138"/>
      <c r="J11" s="145" t="s">
        <v>6</v>
      </c>
      <c r="K11" s="147" t="s">
        <v>7</v>
      </c>
      <c r="L11" s="133"/>
      <c r="M11" s="150"/>
    </row>
    <row r="12" spans="1:14" ht="15.75" customHeight="1" x14ac:dyDescent="0.2">
      <c r="A12" s="128"/>
      <c r="B12" s="131"/>
      <c r="C12" s="136"/>
      <c r="D12" s="143"/>
      <c r="E12" s="134"/>
      <c r="F12" s="143"/>
      <c r="G12" s="134"/>
      <c r="H12" s="134"/>
      <c r="I12" s="139"/>
      <c r="J12" s="146"/>
      <c r="K12" s="148"/>
      <c r="L12" s="134"/>
      <c r="M12" s="151"/>
    </row>
    <row r="13" spans="1:14" s="33" customFormat="1" ht="15.95" customHeight="1" x14ac:dyDescent="0.2">
      <c r="A13" s="23" t="s">
        <v>22</v>
      </c>
      <c r="B13" s="108"/>
      <c r="C13" s="109"/>
      <c r="D13" s="109"/>
      <c r="E13" s="109"/>
      <c r="F13" s="109"/>
      <c r="G13" s="109"/>
      <c r="H13" s="109"/>
      <c r="I13" s="109"/>
      <c r="J13" s="109"/>
      <c r="K13" s="109"/>
      <c r="L13" s="110"/>
      <c r="M13" s="41">
        <f>SUM(L14:L15)</f>
        <v>0</v>
      </c>
    </row>
    <row r="14" spans="1:14" s="33" customFormat="1" ht="15.95" customHeight="1" x14ac:dyDescent="0.2">
      <c r="A14" s="60" t="s">
        <v>81</v>
      </c>
      <c r="B14" s="60"/>
      <c r="C14" s="61"/>
      <c r="D14" s="62"/>
      <c r="E14" s="62"/>
      <c r="F14" s="62"/>
      <c r="G14" s="62"/>
      <c r="H14" s="62"/>
      <c r="I14" s="62"/>
      <c r="J14" s="62"/>
      <c r="K14" s="63"/>
      <c r="L14" s="62"/>
      <c r="M14" s="42"/>
    </row>
    <row r="15" spans="1:14" s="34" customFormat="1" ht="15.95" customHeight="1" x14ac:dyDescent="0.2">
      <c r="A15" s="64" t="s">
        <v>99</v>
      </c>
      <c r="B15" s="49">
        <v>2.0299999999999998</v>
      </c>
      <c r="C15" s="50" t="s">
        <v>23</v>
      </c>
      <c r="D15" s="47">
        <v>0</v>
      </c>
      <c r="E15" s="48">
        <f>D15*B15</f>
        <v>0</v>
      </c>
      <c r="F15" s="47">
        <v>0</v>
      </c>
      <c r="G15" s="43">
        <f>F15*B15</f>
        <v>0</v>
      </c>
      <c r="H15" s="43">
        <f>+D15+F15</f>
        <v>0</v>
      </c>
      <c r="I15" s="43">
        <f>E15+G15</f>
        <v>0</v>
      </c>
      <c r="J15" s="44">
        <f>K15*I15</f>
        <v>0</v>
      </c>
      <c r="K15" s="45">
        <v>0</v>
      </c>
      <c r="L15" s="43">
        <f>I15+J15</f>
        <v>0</v>
      </c>
      <c r="M15" s="42"/>
      <c r="N15" s="35"/>
    </row>
    <row r="16" spans="1:14" s="33" customFormat="1" ht="15.95" customHeight="1" x14ac:dyDescent="0.2">
      <c r="A16" s="23" t="s">
        <v>8</v>
      </c>
      <c r="B16" s="108"/>
      <c r="C16" s="109"/>
      <c r="D16" s="109"/>
      <c r="E16" s="109"/>
      <c r="F16" s="109"/>
      <c r="G16" s="109"/>
      <c r="H16" s="109"/>
      <c r="I16" s="109"/>
      <c r="J16" s="109"/>
      <c r="K16" s="109"/>
      <c r="L16" s="110"/>
      <c r="M16" s="41">
        <f>SUM(L17:L29)</f>
        <v>0</v>
      </c>
    </row>
    <row r="17" spans="1:15" s="33" customFormat="1" ht="15.95" customHeight="1" x14ac:dyDescent="0.2">
      <c r="A17" s="60" t="s">
        <v>39</v>
      </c>
      <c r="B17" s="60"/>
      <c r="C17" s="61"/>
      <c r="D17" s="62"/>
      <c r="E17" s="62"/>
      <c r="F17" s="62"/>
      <c r="G17" s="62"/>
      <c r="H17" s="62"/>
      <c r="I17" s="62"/>
      <c r="J17" s="62"/>
      <c r="K17" s="63"/>
      <c r="L17" s="62"/>
      <c r="M17" s="42"/>
      <c r="N17" s="36"/>
      <c r="O17" s="36"/>
    </row>
    <row r="18" spans="1:15" s="33" customFormat="1" ht="15.95" customHeight="1" x14ac:dyDescent="0.2">
      <c r="A18" s="60" t="s">
        <v>40</v>
      </c>
      <c r="B18" s="60"/>
      <c r="C18" s="61"/>
      <c r="D18" s="62"/>
      <c r="E18" s="62"/>
      <c r="F18" s="62"/>
      <c r="G18" s="62"/>
      <c r="H18" s="62"/>
      <c r="I18" s="62"/>
      <c r="J18" s="62"/>
      <c r="K18" s="63"/>
      <c r="L18" s="62"/>
      <c r="M18" s="42"/>
    </row>
    <row r="19" spans="1:15" s="34" customFormat="1" ht="15.95" customHeight="1" x14ac:dyDescent="0.2">
      <c r="A19" s="65" t="s">
        <v>83</v>
      </c>
      <c r="B19" s="66">
        <v>40</v>
      </c>
      <c r="C19" s="67" t="s">
        <v>82</v>
      </c>
      <c r="D19" s="47">
        <v>0</v>
      </c>
      <c r="E19" s="44">
        <f>D19*B19</f>
        <v>0</v>
      </c>
      <c r="F19" s="47">
        <v>0</v>
      </c>
      <c r="G19" s="43">
        <f>F19*B19</f>
        <v>0</v>
      </c>
      <c r="H19" s="43">
        <f>+D19+F19</f>
        <v>0</v>
      </c>
      <c r="I19" s="43">
        <f>E19+G19</f>
        <v>0</v>
      </c>
      <c r="J19" s="44">
        <f>K19*I19</f>
        <v>0</v>
      </c>
      <c r="K19" s="45">
        <v>0</v>
      </c>
      <c r="L19" s="43">
        <f>I19+J19</f>
        <v>0</v>
      </c>
      <c r="M19" s="42"/>
    </row>
    <row r="20" spans="1:15" s="34" customFormat="1" ht="15.95" customHeight="1" x14ac:dyDescent="0.2">
      <c r="A20" s="65" t="s">
        <v>84</v>
      </c>
      <c r="B20" s="66">
        <v>100</v>
      </c>
      <c r="C20" s="67" t="s">
        <v>82</v>
      </c>
      <c r="D20" s="47">
        <v>0</v>
      </c>
      <c r="E20" s="44">
        <f>D20*B20</f>
        <v>0</v>
      </c>
      <c r="F20" s="47">
        <v>0</v>
      </c>
      <c r="G20" s="43">
        <f>F20*B20</f>
        <v>0</v>
      </c>
      <c r="H20" s="43">
        <f>+D20+F20</f>
        <v>0</v>
      </c>
      <c r="I20" s="43">
        <f>E20+G20</f>
        <v>0</v>
      </c>
      <c r="J20" s="44">
        <f>K20*I20</f>
        <v>0</v>
      </c>
      <c r="K20" s="45">
        <v>0</v>
      </c>
      <c r="L20" s="43">
        <f>I20+J20</f>
        <v>0</v>
      </c>
      <c r="M20" s="42"/>
    </row>
    <row r="21" spans="1:15" s="34" customFormat="1" ht="15.95" customHeight="1" x14ac:dyDescent="0.2">
      <c r="A21" s="65" t="s">
        <v>98</v>
      </c>
      <c r="B21" s="66">
        <v>700</v>
      </c>
      <c r="C21" s="67" t="s">
        <v>82</v>
      </c>
      <c r="D21" s="47">
        <v>0</v>
      </c>
      <c r="E21" s="44">
        <f>D21*B21</f>
        <v>0</v>
      </c>
      <c r="F21" s="47">
        <v>0</v>
      </c>
      <c r="G21" s="43">
        <f>F21*B21</f>
        <v>0</v>
      </c>
      <c r="H21" s="43">
        <f>+D21+F21</f>
        <v>0</v>
      </c>
      <c r="I21" s="43">
        <f>E21+G21</f>
        <v>0</v>
      </c>
      <c r="J21" s="44">
        <f>K21*I21</f>
        <v>0</v>
      </c>
      <c r="K21" s="45">
        <v>0</v>
      </c>
      <c r="L21" s="43">
        <f>I21+J21</f>
        <v>0</v>
      </c>
      <c r="M21" s="42"/>
    </row>
    <row r="22" spans="1:15" s="34" customFormat="1" ht="15.95" customHeight="1" x14ac:dyDescent="0.2">
      <c r="A22" s="65" t="s">
        <v>85</v>
      </c>
      <c r="B22" s="66">
        <v>80</v>
      </c>
      <c r="C22" s="67" t="s">
        <v>82</v>
      </c>
      <c r="D22" s="47">
        <v>0</v>
      </c>
      <c r="E22" s="44">
        <f>D22*B22</f>
        <v>0</v>
      </c>
      <c r="F22" s="47">
        <v>0</v>
      </c>
      <c r="G22" s="43">
        <f>F22*B22</f>
        <v>0</v>
      </c>
      <c r="H22" s="43">
        <f>+D22+F22</f>
        <v>0</v>
      </c>
      <c r="I22" s="43">
        <f>E22+G22</f>
        <v>0</v>
      </c>
      <c r="J22" s="44">
        <f>K22*I22</f>
        <v>0</v>
      </c>
      <c r="K22" s="45">
        <v>0</v>
      </c>
      <c r="L22" s="43">
        <f>I22+J22</f>
        <v>0</v>
      </c>
      <c r="M22" s="42"/>
    </row>
    <row r="23" spans="1:15" s="34" customFormat="1" ht="15.95" customHeight="1" x14ac:dyDescent="0.2">
      <c r="A23" s="65" t="s">
        <v>51</v>
      </c>
      <c r="B23" s="66">
        <v>8</v>
      </c>
      <c r="C23" s="67" t="s">
        <v>24</v>
      </c>
      <c r="D23" s="47">
        <v>0</v>
      </c>
      <c r="E23" s="44">
        <f>D23*B23</f>
        <v>0</v>
      </c>
      <c r="F23" s="47">
        <v>0</v>
      </c>
      <c r="G23" s="43">
        <f>F23*B23</f>
        <v>0</v>
      </c>
      <c r="H23" s="43">
        <f>+D23+F23</f>
        <v>0</v>
      </c>
      <c r="I23" s="43">
        <f>E23+G23</f>
        <v>0</v>
      </c>
      <c r="J23" s="44">
        <f>K23*I23</f>
        <v>0</v>
      </c>
      <c r="K23" s="45">
        <v>0</v>
      </c>
      <c r="L23" s="43">
        <f>I23+J23</f>
        <v>0</v>
      </c>
      <c r="M23" s="42"/>
    </row>
    <row r="24" spans="1:15" s="33" customFormat="1" ht="15.95" customHeight="1" x14ac:dyDescent="0.2">
      <c r="A24" s="60" t="s">
        <v>41</v>
      </c>
      <c r="B24" s="60"/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42"/>
    </row>
    <row r="25" spans="1:15" s="34" customFormat="1" ht="15.95" customHeight="1" x14ac:dyDescent="0.2">
      <c r="A25" s="65" t="s">
        <v>86</v>
      </c>
      <c r="B25" s="68">
        <v>1</v>
      </c>
      <c r="C25" s="50" t="s">
        <v>24</v>
      </c>
      <c r="D25" s="47">
        <v>0</v>
      </c>
      <c r="E25" s="44">
        <f>D25*B25</f>
        <v>0</v>
      </c>
      <c r="F25" s="47">
        <v>0</v>
      </c>
      <c r="G25" s="43">
        <f>F25*B25</f>
        <v>0</v>
      </c>
      <c r="H25" s="43">
        <f>+D25+F25</f>
        <v>0</v>
      </c>
      <c r="I25" s="43">
        <f>E25+G25</f>
        <v>0</v>
      </c>
      <c r="J25" s="44">
        <f t="shared" ref="J25:J26" si="0">K25*I25</f>
        <v>0</v>
      </c>
      <c r="K25" s="45">
        <v>0</v>
      </c>
      <c r="L25" s="43">
        <f>I25+J25</f>
        <v>0</v>
      </c>
      <c r="M25" s="42"/>
    </row>
    <row r="26" spans="1:15" s="34" customFormat="1" ht="15.95" customHeight="1" x14ac:dyDescent="0.2">
      <c r="A26" s="65" t="s">
        <v>87</v>
      </c>
      <c r="B26" s="68">
        <v>1</v>
      </c>
      <c r="C26" s="50" t="s">
        <v>24</v>
      </c>
      <c r="D26" s="47">
        <v>0</v>
      </c>
      <c r="E26" s="44">
        <f>D26*B26</f>
        <v>0</v>
      </c>
      <c r="F26" s="47">
        <v>0</v>
      </c>
      <c r="G26" s="43">
        <f>F26*B26</f>
        <v>0</v>
      </c>
      <c r="H26" s="43">
        <f>+D26+F26</f>
        <v>0</v>
      </c>
      <c r="I26" s="43">
        <f>E26+G26</f>
        <v>0</v>
      </c>
      <c r="J26" s="44">
        <f t="shared" si="0"/>
        <v>0</v>
      </c>
      <c r="K26" s="45">
        <v>0</v>
      </c>
      <c r="L26" s="43">
        <f>I26+J26</f>
        <v>0</v>
      </c>
      <c r="M26" s="42"/>
    </row>
    <row r="27" spans="1:15" s="33" customFormat="1" ht="15.95" customHeight="1" x14ac:dyDescent="0.2">
      <c r="A27" s="60" t="s">
        <v>42</v>
      </c>
      <c r="B27" s="60"/>
      <c r="C27" s="60"/>
      <c r="D27" s="60"/>
      <c r="E27" s="60"/>
      <c r="F27" s="60"/>
      <c r="G27" s="60"/>
      <c r="H27" s="60"/>
      <c r="I27" s="60"/>
      <c r="J27" s="60"/>
      <c r="K27" s="60"/>
      <c r="L27" s="60"/>
      <c r="M27" s="42"/>
    </row>
    <row r="28" spans="1:15" s="34" customFormat="1" ht="15.95" customHeight="1" x14ac:dyDescent="0.2">
      <c r="A28" s="65" t="s">
        <v>88</v>
      </c>
      <c r="B28" s="68">
        <v>15</v>
      </c>
      <c r="C28" s="50" t="s">
        <v>24</v>
      </c>
      <c r="D28" s="47">
        <v>0</v>
      </c>
      <c r="E28" s="44">
        <f>D28*B28</f>
        <v>0</v>
      </c>
      <c r="F28" s="47">
        <v>0</v>
      </c>
      <c r="G28" s="43">
        <f>F28*B28</f>
        <v>0</v>
      </c>
      <c r="H28" s="43">
        <f>+D28+F28</f>
        <v>0</v>
      </c>
      <c r="I28" s="43">
        <f>E28+G28</f>
        <v>0</v>
      </c>
      <c r="J28" s="44">
        <f>K28*I28</f>
        <v>0</v>
      </c>
      <c r="K28" s="45">
        <v>0</v>
      </c>
      <c r="L28" s="43">
        <f>I28+J28</f>
        <v>0</v>
      </c>
      <c r="M28" s="42"/>
    </row>
    <row r="29" spans="1:15" s="34" customFormat="1" ht="15.95" customHeight="1" x14ac:dyDescent="0.2">
      <c r="A29" s="65" t="s">
        <v>89</v>
      </c>
      <c r="B29" s="68">
        <v>1</v>
      </c>
      <c r="C29" s="50" t="s">
        <v>24</v>
      </c>
      <c r="D29" s="47">
        <v>0</v>
      </c>
      <c r="E29" s="44">
        <f>D29*B29</f>
        <v>0</v>
      </c>
      <c r="F29" s="47">
        <v>0</v>
      </c>
      <c r="G29" s="43">
        <f>F29*B29</f>
        <v>0</v>
      </c>
      <c r="H29" s="43">
        <f>+D29+F29</f>
        <v>0</v>
      </c>
      <c r="I29" s="43">
        <f>E29+G29</f>
        <v>0</v>
      </c>
      <c r="J29" s="44">
        <f>K29*I29</f>
        <v>0</v>
      </c>
      <c r="K29" s="45">
        <v>0</v>
      </c>
      <c r="L29" s="43">
        <f>I29+J29</f>
        <v>0</v>
      </c>
      <c r="M29" s="42"/>
    </row>
    <row r="30" spans="1:15" s="33" customFormat="1" ht="15.95" customHeight="1" x14ac:dyDescent="0.2">
      <c r="A30" s="23" t="s">
        <v>32</v>
      </c>
      <c r="B30" s="108"/>
      <c r="C30" s="109"/>
      <c r="D30" s="109"/>
      <c r="E30" s="109"/>
      <c r="F30" s="109"/>
      <c r="G30" s="109"/>
      <c r="H30" s="109"/>
      <c r="I30" s="109"/>
      <c r="J30" s="109"/>
      <c r="K30" s="109"/>
      <c r="L30" s="110"/>
      <c r="M30" s="41">
        <f>SUM(L31:L32)</f>
        <v>0</v>
      </c>
    </row>
    <row r="31" spans="1:15" s="33" customFormat="1" ht="15.95" customHeight="1" x14ac:dyDescent="0.2">
      <c r="A31" s="60" t="s">
        <v>33</v>
      </c>
      <c r="B31" s="60"/>
      <c r="C31" s="61"/>
      <c r="D31" s="62"/>
      <c r="E31" s="62"/>
      <c r="F31" s="62"/>
      <c r="G31" s="62"/>
      <c r="H31" s="62"/>
      <c r="I31" s="62"/>
      <c r="J31" s="62"/>
      <c r="K31" s="63"/>
      <c r="L31" s="62"/>
      <c r="M31" s="42"/>
    </row>
    <row r="32" spans="1:15" s="34" customFormat="1" ht="15.95" customHeight="1" x14ac:dyDescent="0.2">
      <c r="A32" s="64" t="s">
        <v>48</v>
      </c>
      <c r="B32" s="49">
        <v>2</v>
      </c>
      <c r="C32" s="50" t="s">
        <v>31</v>
      </c>
      <c r="D32" s="47">
        <v>0</v>
      </c>
      <c r="E32" s="48">
        <f>D32*B32</f>
        <v>0</v>
      </c>
      <c r="F32" s="47">
        <v>0</v>
      </c>
      <c r="G32" s="43">
        <f>F32*B32</f>
        <v>0</v>
      </c>
      <c r="H32" s="43">
        <f>+D32+F32</f>
        <v>0</v>
      </c>
      <c r="I32" s="43">
        <f>E32+G32</f>
        <v>0</v>
      </c>
      <c r="J32" s="44">
        <f>K32*I32</f>
        <v>0</v>
      </c>
      <c r="K32" s="45">
        <v>0</v>
      </c>
      <c r="L32" s="43">
        <f>I32+J32</f>
        <v>0</v>
      </c>
      <c r="M32" s="42"/>
    </row>
    <row r="33" spans="1:13" s="34" customFormat="1" ht="15.95" customHeight="1" x14ac:dyDescent="0.2">
      <c r="A33" s="23" t="s">
        <v>95</v>
      </c>
      <c r="B33" s="108"/>
      <c r="C33" s="109"/>
      <c r="D33" s="109"/>
      <c r="E33" s="109"/>
      <c r="F33" s="109"/>
      <c r="G33" s="109"/>
      <c r="H33" s="109"/>
      <c r="I33" s="109"/>
      <c r="J33" s="109"/>
      <c r="K33" s="109"/>
      <c r="L33" s="110"/>
      <c r="M33" s="41">
        <f>SUM(L34:L36)</f>
        <v>0</v>
      </c>
    </row>
    <row r="34" spans="1:13" s="34" customFormat="1" ht="15.95" customHeight="1" x14ac:dyDescent="0.2">
      <c r="A34" s="60" t="s">
        <v>96</v>
      </c>
      <c r="B34" s="60"/>
      <c r="C34" s="61"/>
      <c r="D34" s="62"/>
      <c r="E34" s="62"/>
      <c r="F34" s="62"/>
      <c r="G34" s="62"/>
      <c r="H34" s="62"/>
      <c r="I34" s="62"/>
      <c r="J34" s="62"/>
      <c r="K34" s="63"/>
      <c r="L34" s="62"/>
      <c r="M34" s="42"/>
    </row>
    <row r="35" spans="1:13" s="34" customFormat="1" ht="15.95" customHeight="1" x14ac:dyDescent="0.2">
      <c r="A35" s="60" t="s">
        <v>97</v>
      </c>
      <c r="B35" s="60"/>
      <c r="C35" s="61"/>
      <c r="D35" s="62"/>
      <c r="E35" s="62"/>
      <c r="F35" s="62"/>
      <c r="G35" s="62"/>
      <c r="H35" s="62"/>
      <c r="I35" s="62"/>
      <c r="J35" s="62"/>
      <c r="K35" s="63"/>
      <c r="L35" s="62"/>
      <c r="M35" s="42"/>
    </row>
    <row r="36" spans="1:13" s="34" customFormat="1" ht="15.95" customHeight="1" x14ac:dyDescent="0.2">
      <c r="A36" s="64" t="s">
        <v>102</v>
      </c>
      <c r="B36" s="49">
        <v>50</v>
      </c>
      <c r="C36" s="50" t="s">
        <v>24</v>
      </c>
      <c r="D36" s="47">
        <v>0</v>
      </c>
      <c r="E36" s="48">
        <f>D36*B36</f>
        <v>0</v>
      </c>
      <c r="F36" s="47">
        <v>0</v>
      </c>
      <c r="G36" s="43">
        <f>F36*B36</f>
        <v>0</v>
      </c>
      <c r="H36" s="43">
        <f>+D36+F36</f>
        <v>0</v>
      </c>
      <c r="I36" s="43">
        <f>E36+G36</f>
        <v>0</v>
      </c>
      <c r="J36" s="44">
        <f>K36*I36</f>
        <v>0</v>
      </c>
      <c r="K36" s="45">
        <v>0</v>
      </c>
      <c r="L36" s="43">
        <f>I36+J36</f>
        <v>0</v>
      </c>
      <c r="M36" s="42"/>
    </row>
    <row r="37" spans="1:13" s="33" customFormat="1" ht="15.95" customHeight="1" x14ac:dyDescent="0.2">
      <c r="A37" s="23" t="s">
        <v>44</v>
      </c>
      <c r="B37" s="108"/>
      <c r="C37" s="109"/>
      <c r="D37" s="109"/>
      <c r="E37" s="109"/>
      <c r="F37" s="109"/>
      <c r="G37" s="109"/>
      <c r="H37" s="109"/>
      <c r="I37" s="109"/>
      <c r="J37" s="109"/>
      <c r="K37" s="109"/>
      <c r="L37" s="110"/>
      <c r="M37" s="41">
        <f>SUM(L38:L86)</f>
        <v>0</v>
      </c>
    </row>
    <row r="38" spans="1:13" s="33" customFormat="1" ht="15.95" customHeight="1" x14ac:dyDescent="0.2">
      <c r="A38" s="60" t="s">
        <v>45</v>
      </c>
      <c r="B38" s="60"/>
      <c r="C38" s="61"/>
      <c r="D38" s="62"/>
      <c r="E38" s="62"/>
      <c r="F38" s="62"/>
      <c r="G38" s="62"/>
      <c r="H38" s="62"/>
      <c r="I38" s="62"/>
      <c r="J38" s="62"/>
      <c r="K38" s="63"/>
      <c r="L38" s="62"/>
      <c r="M38" s="42"/>
    </row>
    <row r="39" spans="1:13" s="33" customFormat="1" ht="15.95" customHeight="1" x14ac:dyDescent="0.2">
      <c r="A39" s="60" t="s">
        <v>46</v>
      </c>
      <c r="B39" s="60"/>
      <c r="C39" s="61"/>
      <c r="D39" s="62"/>
      <c r="E39" s="62"/>
      <c r="F39" s="62"/>
      <c r="G39" s="62"/>
      <c r="H39" s="62"/>
      <c r="I39" s="62"/>
      <c r="J39" s="62"/>
      <c r="K39" s="63"/>
      <c r="L39" s="62"/>
      <c r="M39" s="42"/>
    </row>
    <row r="40" spans="1:13" s="34" customFormat="1" ht="15.95" customHeight="1" x14ac:dyDescent="0.2">
      <c r="A40" s="64" t="s">
        <v>106</v>
      </c>
      <c r="B40" s="49">
        <v>2</v>
      </c>
      <c r="C40" s="50" t="s">
        <v>24</v>
      </c>
      <c r="D40" s="46">
        <v>0</v>
      </c>
      <c r="E40" s="48">
        <f>D40*B40</f>
        <v>0</v>
      </c>
      <c r="F40" s="79">
        <v>0</v>
      </c>
      <c r="G40" s="43">
        <f>F40*B40</f>
        <v>0</v>
      </c>
      <c r="H40" s="43">
        <f>+D40+F40</f>
        <v>0</v>
      </c>
      <c r="I40" s="43">
        <f>E40+G40</f>
        <v>0</v>
      </c>
      <c r="J40" s="44">
        <f>K40*I40</f>
        <v>0</v>
      </c>
      <c r="K40" s="45">
        <v>0</v>
      </c>
      <c r="L40" s="43">
        <f>I40+J40</f>
        <v>0</v>
      </c>
      <c r="M40" s="42"/>
    </row>
    <row r="41" spans="1:13" s="34" customFormat="1" ht="15.95" customHeight="1" x14ac:dyDescent="0.2">
      <c r="A41" s="64" t="s">
        <v>107</v>
      </c>
      <c r="B41" s="49">
        <v>11</v>
      </c>
      <c r="C41" s="50" t="s">
        <v>24</v>
      </c>
      <c r="D41" s="46">
        <v>0</v>
      </c>
      <c r="E41" s="48">
        <f>D41*B41</f>
        <v>0</v>
      </c>
      <c r="F41" s="79">
        <v>0</v>
      </c>
      <c r="G41" s="43">
        <f>F41*B41</f>
        <v>0</v>
      </c>
      <c r="H41" s="43">
        <f>+D41+F41</f>
        <v>0</v>
      </c>
      <c r="I41" s="43">
        <f>E41+G41</f>
        <v>0</v>
      </c>
      <c r="J41" s="44">
        <f>K41*I41</f>
        <v>0</v>
      </c>
      <c r="K41" s="45">
        <v>0</v>
      </c>
      <c r="L41" s="43">
        <f>I41+J41</f>
        <v>0</v>
      </c>
      <c r="M41" s="42"/>
    </row>
    <row r="42" spans="1:13" s="34" customFormat="1" ht="15.95" customHeight="1" x14ac:dyDescent="0.2">
      <c r="A42" s="64" t="s">
        <v>108</v>
      </c>
      <c r="B42" s="49">
        <v>13</v>
      </c>
      <c r="C42" s="50" t="s">
        <v>24</v>
      </c>
      <c r="D42" s="46">
        <v>0</v>
      </c>
      <c r="E42" s="48">
        <f>D42*B42</f>
        <v>0</v>
      </c>
      <c r="F42" s="79">
        <v>0</v>
      </c>
      <c r="G42" s="43">
        <f>F42*B42</f>
        <v>0</v>
      </c>
      <c r="H42" s="43">
        <f>+D42+F42</f>
        <v>0</v>
      </c>
      <c r="I42" s="43">
        <f>E42+G42</f>
        <v>0</v>
      </c>
      <c r="J42" s="44">
        <f>K42*I42</f>
        <v>0</v>
      </c>
      <c r="K42" s="45">
        <v>0</v>
      </c>
      <c r="L42" s="43">
        <f>I42+J42</f>
        <v>0</v>
      </c>
      <c r="M42" s="42"/>
    </row>
    <row r="43" spans="1:13" s="33" customFormat="1" ht="15.95" customHeight="1" x14ac:dyDescent="0.2">
      <c r="A43" s="60" t="s">
        <v>47</v>
      </c>
      <c r="B43" s="60"/>
      <c r="C43" s="61"/>
      <c r="D43" s="61"/>
      <c r="E43" s="62"/>
      <c r="F43" s="62"/>
      <c r="G43" s="62"/>
      <c r="H43" s="62"/>
      <c r="I43" s="62"/>
      <c r="J43" s="62"/>
      <c r="K43" s="63"/>
      <c r="L43" s="62"/>
      <c r="M43" s="42"/>
    </row>
    <row r="44" spans="1:13" s="34" customFormat="1" ht="15.95" customHeight="1" x14ac:dyDescent="0.2">
      <c r="A44" s="60" t="s">
        <v>69</v>
      </c>
      <c r="B44" s="60"/>
      <c r="C44" s="61"/>
      <c r="D44" s="61"/>
      <c r="E44" s="62"/>
      <c r="F44" s="62"/>
      <c r="G44" s="62"/>
      <c r="H44" s="62"/>
      <c r="I44" s="62"/>
      <c r="J44" s="62"/>
      <c r="K44" s="63"/>
      <c r="L44" s="62"/>
      <c r="M44" s="42"/>
    </row>
    <row r="45" spans="1:13" s="34" customFormat="1" ht="15.95" customHeight="1" x14ac:dyDescent="0.2">
      <c r="A45" s="64" t="s">
        <v>94</v>
      </c>
      <c r="B45" s="49">
        <v>75</v>
      </c>
      <c r="C45" s="50" t="s">
        <v>24</v>
      </c>
      <c r="D45" s="46">
        <v>0</v>
      </c>
      <c r="E45" s="48">
        <f t="shared" ref="E45:E50" si="1">D45*B45</f>
        <v>0</v>
      </c>
      <c r="F45" s="79">
        <v>0</v>
      </c>
      <c r="G45" s="43">
        <f t="shared" ref="G45:G50" si="2">F45*B45</f>
        <v>0</v>
      </c>
      <c r="H45" s="43">
        <f t="shared" ref="H45:H50" si="3">+D45+F45</f>
        <v>0</v>
      </c>
      <c r="I45" s="43">
        <f t="shared" ref="I45:I50" si="4">E45+G45</f>
        <v>0</v>
      </c>
      <c r="J45" s="44">
        <f t="shared" ref="J45:J50" si="5">K45*I45</f>
        <v>0</v>
      </c>
      <c r="K45" s="45">
        <v>0</v>
      </c>
      <c r="L45" s="43">
        <f t="shared" ref="L45:L50" si="6">I45+J45</f>
        <v>0</v>
      </c>
      <c r="M45" s="42"/>
    </row>
    <row r="46" spans="1:13" s="34" customFormat="1" ht="15.95" customHeight="1" x14ac:dyDescent="0.2">
      <c r="A46" s="64" t="s">
        <v>76</v>
      </c>
      <c r="B46" s="49">
        <v>2</v>
      </c>
      <c r="C46" s="50" t="s">
        <v>24</v>
      </c>
      <c r="D46" s="46">
        <v>0</v>
      </c>
      <c r="E46" s="48">
        <f t="shared" si="1"/>
        <v>0</v>
      </c>
      <c r="F46" s="47">
        <v>0</v>
      </c>
      <c r="G46" s="43">
        <f t="shared" si="2"/>
        <v>0</v>
      </c>
      <c r="H46" s="43">
        <f t="shared" si="3"/>
        <v>0</v>
      </c>
      <c r="I46" s="43">
        <f t="shared" si="4"/>
        <v>0</v>
      </c>
      <c r="J46" s="44">
        <f t="shared" si="5"/>
        <v>0</v>
      </c>
      <c r="K46" s="45">
        <v>0</v>
      </c>
      <c r="L46" s="43">
        <f t="shared" si="6"/>
        <v>0</v>
      </c>
      <c r="M46" s="42"/>
    </row>
    <row r="47" spans="1:13" s="34" customFormat="1" ht="15.95" customHeight="1" x14ac:dyDescent="0.2">
      <c r="A47" s="64" t="s">
        <v>77</v>
      </c>
      <c r="B47" s="49">
        <v>38</v>
      </c>
      <c r="C47" s="50" t="s">
        <v>24</v>
      </c>
      <c r="D47" s="46">
        <v>0</v>
      </c>
      <c r="E47" s="48">
        <f t="shared" si="1"/>
        <v>0</v>
      </c>
      <c r="F47" s="47">
        <v>0</v>
      </c>
      <c r="G47" s="43">
        <f t="shared" si="2"/>
        <v>0</v>
      </c>
      <c r="H47" s="43">
        <f t="shared" si="3"/>
        <v>0</v>
      </c>
      <c r="I47" s="43">
        <f t="shared" si="4"/>
        <v>0</v>
      </c>
      <c r="J47" s="44">
        <f t="shared" si="5"/>
        <v>0</v>
      </c>
      <c r="K47" s="45">
        <v>0</v>
      </c>
      <c r="L47" s="43">
        <f t="shared" si="6"/>
        <v>0</v>
      </c>
      <c r="M47" s="42"/>
    </row>
    <row r="48" spans="1:13" s="34" customFormat="1" ht="15.95" customHeight="1" x14ac:dyDescent="0.2">
      <c r="A48" s="64" t="s">
        <v>78</v>
      </c>
      <c r="B48" s="49">
        <v>30</v>
      </c>
      <c r="C48" s="50" t="s">
        <v>60</v>
      </c>
      <c r="D48" s="46">
        <v>0</v>
      </c>
      <c r="E48" s="48">
        <f t="shared" si="1"/>
        <v>0</v>
      </c>
      <c r="F48" s="47">
        <v>0</v>
      </c>
      <c r="G48" s="43">
        <f t="shared" si="2"/>
        <v>0</v>
      </c>
      <c r="H48" s="43">
        <f t="shared" si="3"/>
        <v>0</v>
      </c>
      <c r="I48" s="43">
        <f t="shared" si="4"/>
        <v>0</v>
      </c>
      <c r="J48" s="44">
        <f t="shared" si="5"/>
        <v>0</v>
      </c>
      <c r="K48" s="45">
        <v>0</v>
      </c>
      <c r="L48" s="43">
        <f t="shared" si="6"/>
        <v>0</v>
      </c>
      <c r="M48" s="42"/>
    </row>
    <row r="49" spans="1:13" s="34" customFormat="1" ht="15.95" customHeight="1" x14ac:dyDescent="0.2">
      <c r="A49" s="64" t="s">
        <v>49</v>
      </c>
      <c r="B49" s="49">
        <v>40</v>
      </c>
      <c r="C49" s="50" t="s">
        <v>24</v>
      </c>
      <c r="D49" s="46">
        <v>0</v>
      </c>
      <c r="E49" s="48">
        <f t="shared" si="1"/>
        <v>0</v>
      </c>
      <c r="F49" s="79">
        <v>0</v>
      </c>
      <c r="G49" s="43">
        <f t="shared" si="2"/>
        <v>0</v>
      </c>
      <c r="H49" s="43">
        <f t="shared" si="3"/>
        <v>0</v>
      </c>
      <c r="I49" s="43">
        <f t="shared" si="4"/>
        <v>0</v>
      </c>
      <c r="J49" s="44">
        <f t="shared" si="5"/>
        <v>0</v>
      </c>
      <c r="K49" s="45">
        <v>0</v>
      </c>
      <c r="L49" s="43">
        <f t="shared" si="6"/>
        <v>0</v>
      </c>
      <c r="M49" s="42"/>
    </row>
    <row r="50" spans="1:13" s="34" customFormat="1" ht="15.95" customHeight="1" x14ac:dyDescent="0.2">
      <c r="A50" s="64" t="s">
        <v>103</v>
      </c>
      <c r="B50" s="49">
        <v>28.5</v>
      </c>
      <c r="C50" s="50" t="s">
        <v>105</v>
      </c>
      <c r="D50" s="46">
        <v>0</v>
      </c>
      <c r="E50" s="48">
        <f t="shared" si="1"/>
        <v>0</v>
      </c>
      <c r="F50" s="47">
        <v>0</v>
      </c>
      <c r="G50" s="43">
        <f t="shared" si="2"/>
        <v>0</v>
      </c>
      <c r="H50" s="43">
        <f t="shared" si="3"/>
        <v>0</v>
      </c>
      <c r="I50" s="43">
        <f t="shared" si="4"/>
        <v>0</v>
      </c>
      <c r="J50" s="44">
        <f t="shared" si="5"/>
        <v>0</v>
      </c>
      <c r="K50" s="45">
        <v>0</v>
      </c>
      <c r="L50" s="43">
        <f t="shared" si="6"/>
        <v>0</v>
      </c>
      <c r="M50" s="42"/>
    </row>
    <row r="51" spans="1:13" s="33" customFormat="1" ht="15.95" customHeight="1" x14ac:dyDescent="0.2">
      <c r="A51" s="60" t="s">
        <v>79</v>
      </c>
      <c r="B51" s="60"/>
      <c r="C51" s="61"/>
      <c r="D51" s="61"/>
      <c r="E51" s="62"/>
      <c r="F51" s="62"/>
      <c r="G51" s="62"/>
      <c r="H51" s="62"/>
      <c r="I51" s="62"/>
      <c r="J51" s="62"/>
      <c r="K51" s="63"/>
      <c r="L51" s="62"/>
      <c r="M51" s="42"/>
    </row>
    <row r="52" spans="1:13" s="33" customFormat="1" ht="15.95" customHeight="1" x14ac:dyDescent="0.2">
      <c r="A52" s="69" t="s">
        <v>90</v>
      </c>
      <c r="B52" s="49">
        <v>6</v>
      </c>
      <c r="C52" s="51" t="s">
        <v>35</v>
      </c>
      <c r="D52" s="46">
        <v>0</v>
      </c>
      <c r="E52" s="48">
        <f t="shared" ref="E52:E57" si="7">D52*B52</f>
        <v>0</v>
      </c>
      <c r="F52" s="79">
        <v>0</v>
      </c>
      <c r="G52" s="43">
        <f t="shared" ref="G52:G57" si="8">F52*B52</f>
        <v>0</v>
      </c>
      <c r="H52" s="43">
        <f t="shared" ref="H52:H57" si="9">+D52+F52</f>
        <v>0</v>
      </c>
      <c r="I52" s="43">
        <f t="shared" ref="I52:I57" si="10">E52+G52</f>
        <v>0</v>
      </c>
      <c r="J52" s="44">
        <f t="shared" ref="J52:J57" si="11">K52*I52</f>
        <v>0</v>
      </c>
      <c r="K52" s="45">
        <v>0</v>
      </c>
      <c r="L52" s="43">
        <f t="shared" ref="L52:L57" si="12">I52+J52</f>
        <v>0</v>
      </c>
      <c r="M52" s="42"/>
    </row>
    <row r="53" spans="1:13" s="33" customFormat="1" ht="15.95" customHeight="1" x14ac:dyDescent="0.2">
      <c r="A53" s="69" t="s">
        <v>91</v>
      </c>
      <c r="B53" s="49">
        <v>14</v>
      </c>
      <c r="C53" s="51" t="s">
        <v>35</v>
      </c>
      <c r="D53" s="46">
        <v>0</v>
      </c>
      <c r="E53" s="48">
        <f t="shared" si="7"/>
        <v>0</v>
      </c>
      <c r="F53" s="79">
        <v>0</v>
      </c>
      <c r="G53" s="43">
        <f t="shared" si="8"/>
        <v>0</v>
      </c>
      <c r="H53" s="43">
        <f t="shared" si="9"/>
        <v>0</v>
      </c>
      <c r="I53" s="43">
        <f t="shared" si="10"/>
        <v>0</v>
      </c>
      <c r="J53" s="44">
        <f t="shared" si="11"/>
        <v>0</v>
      </c>
      <c r="K53" s="45">
        <v>0</v>
      </c>
      <c r="L53" s="43">
        <f t="shared" si="12"/>
        <v>0</v>
      </c>
      <c r="M53" s="42"/>
    </row>
    <row r="54" spans="1:13" s="33" customFormat="1" ht="15.95" customHeight="1" x14ac:dyDescent="0.2">
      <c r="A54" s="69" t="s">
        <v>92</v>
      </c>
      <c r="B54" s="49">
        <v>13</v>
      </c>
      <c r="C54" s="51" t="s">
        <v>35</v>
      </c>
      <c r="D54" s="46">
        <v>0</v>
      </c>
      <c r="E54" s="48">
        <f t="shared" si="7"/>
        <v>0</v>
      </c>
      <c r="F54" s="79">
        <v>0</v>
      </c>
      <c r="G54" s="43">
        <f t="shared" si="8"/>
        <v>0</v>
      </c>
      <c r="H54" s="43">
        <f t="shared" si="9"/>
        <v>0</v>
      </c>
      <c r="I54" s="43">
        <f t="shared" si="10"/>
        <v>0</v>
      </c>
      <c r="J54" s="44">
        <f t="shared" si="11"/>
        <v>0</v>
      </c>
      <c r="K54" s="45">
        <v>0</v>
      </c>
      <c r="L54" s="43">
        <f t="shared" si="12"/>
        <v>0</v>
      </c>
      <c r="M54" s="42"/>
    </row>
    <row r="55" spans="1:13" s="33" customFormat="1" ht="15.95" customHeight="1" x14ac:dyDescent="0.2">
      <c r="A55" s="69" t="s">
        <v>66</v>
      </c>
      <c r="B55" s="49">
        <v>10</v>
      </c>
      <c r="C55" s="51" t="s">
        <v>35</v>
      </c>
      <c r="D55" s="46">
        <v>0</v>
      </c>
      <c r="E55" s="48">
        <f t="shared" si="7"/>
        <v>0</v>
      </c>
      <c r="F55" s="79">
        <v>0</v>
      </c>
      <c r="G55" s="43">
        <f t="shared" si="8"/>
        <v>0</v>
      </c>
      <c r="H55" s="43">
        <f t="shared" si="9"/>
        <v>0</v>
      </c>
      <c r="I55" s="43">
        <f t="shared" si="10"/>
        <v>0</v>
      </c>
      <c r="J55" s="44">
        <f t="shared" si="11"/>
        <v>0</v>
      </c>
      <c r="K55" s="45">
        <v>0</v>
      </c>
      <c r="L55" s="43">
        <f t="shared" si="12"/>
        <v>0</v>
      </c>
      <c r="M55" s="42"/>
    </row>
    <row r="56" spans="1:13" s="33" customFormat="1" ht="15.95" customHeight="1" x14ac:dyDescent="0.2">
      <c r="A56" s="69" t="s">
        <v>67</v>
      </c>
      <c r="B56" s="49">
        <v>18</v>
      </c>
      <c r="C56" s="51" t="s">
        <v>35</v>
      </c>
      <c r="D56" s="46">
        <v>0</v>
      </c>
      <c r="E56" s="48">
        <f t="shared" si="7"/>
        <v>0</v>
      </c>
      <c r="F56" s="79">
        <v>0</v>
      </c>
      <c r="G56" s="43">
        <f t="shared" si="8"/>
        <v>0</v>
      </c>
      <c r="H56" s="43">
        <f t="shared" si="9"/>
        <v>0</v>
      </c>
      <c r="I56" s="43">
        <f t="shared" si="10"/>
        <v>0</v>
      </c>
      <c r="J56" s="44">
        <f t="shared" si="11"/>
        <v>0</v>
      </c>
      <c r="K56" s="45">
        <v>0</v>
      </c>
      <c r="L56" s="43">
        <f t="shared" si="12"/>
        <v>0</v>
      </c>
      <c r="M56" s="42"/>
    </row>
    <row r="57" spans="1:13" s="34" customFormat="1" ht="15.95" customHeight="1" x14ac:dyDescent="0.2">
      <c r="A57" s="69" t="s">
        <v>68</v>
      </c>
      <c r="B57" s="49">
        <v>17</v>
      </c>
      <c r="C57" s="51" t="s">
        <v>35</v>
      </c>
      <c r="D57" s="46">
        <v>0</v>
      </c>
      <c r="E57" s="48">
        <f t="shared" si="7"/>
        <v>0</v>
      </c>
      <c r="F57" s="79">
        <v>0</v>
      </c>
      <c r="G57" s="43">
        <f t="shared" si="8"/>
        <v>0</v>
      </c>
      <c r="H57" s="43">
        <f t="shared" si="9"/>
        <v>0</v>
      </c>
      <c r="I57" s="43">
        <f t="shared" si="10"/>
        <v>0</v>
      </c>
      <c r="J57" s="44">
        <f t="shared" si="11"/>
        <v>0</v>
      </c>
      <c r="K57" s="45">
        <v>0</v>
      </c>
      <c r="L57" s="43">
        <f t="shared" si="12"/>
        <v>0</v>
      </c>
      <c r="M57" s="42"/>
    </row>
    <row r="58" spans="1:13" s="33" customFormat="1" ht="15.95" customHeight="1" x14ac:dyDescent="0.2">
      <c r="A58" s="60" t="s">
        <v>52</v>
      </c>
      <c r="B58" s="60"/>
      <c r="C58" s="61"/>
      <c r="D58" s="61"/>
      <c r="E58" s="62"/>
      <c r="F58" s="62"/>
      <c r="G58" s="62"/>
      <c r="H58" s="62"/>
      <c r="I58" s="62"/>
      <c r="J58" s="62"/>
      <c r="K58" s="63"/>
      <c r="L58" s="62"/>
      <c r="M58" s="42"/>
    </row>
    <row r="59" spans="1:13" s="33" customFormat="1" ht="15.95" customHeight="1" x14ac:dyDescent="0.2">
      <c r="A59" s="70" t="s">
        <v>53</v>
      </c>
      <c r="B59" s="52">
        <v>40</v>
      </c>
      <c r="C59" s="51" t="s">
        <v>35</v>
      </c>
      <c r="D59" s="46">
        <v>0</v>
      </c>
      <c r="E59" s="48">
        <f>D59*B59</f>
        <v>0</v>
      </c>
      <c r="F59" s="79">
        <v>0</v>
      </c>
      <c r="G59" s="43">
        <f>F59*B59</f>
        <v>0</v>
      </c>
      <c r="H59" s="43">
        <f>+D59+F59</f>
        <v>0</v>
      </c>
      <c r="I59" s="43">
        <f>E59+G59</f>
        <v>0</v>
      </c>
      <c r="J59" s="44">
        <f>K59*I59</f>
        <v>0</v>
      </c>
      <c r="K59" s="45">
        <v>0</v>
      </c>
      <c r="L59" s="43">
        <f>I59+J59</f>
        <v>0</v>
      </c>
      <c r="M59" s="42"/>
    </row>
    <row r="60" spans="1:13" s="33" customFormat="1" ht="15.95" customHeight="1" x14ac:dyDescent="0.2">
      <c r="A60" s="70" t="s">
        <v>54</v>
      </c>
      <c r="B60" s="52">
        <v>14</v>
      </c>
      <c r="C60" s="51" t="s">
        <v>35</v>
      </c>
      <c r="D60" s="46">
        <v>0</v>
      </c>
      <c r="E60" s="48">
        <f>D60*B60</f>
        <v>0</v>
      </c>
      <c r="F60" s="79">
        <v>0</v>
      </c>
      <c r="G60" s="43">
        <f>F60*B60</f>
        <v>0</v>
      </c>
      <c r="H60" s="43">
        <f>+D60+F60</f>
        <v>0</v>
      </c>
      <c r="I60" s="43">
        <f>E60+G60</f>
        <v>0</v>
      </c>
      <c r="J60" s="44">
        <f>K60*I60</f>
        <v>0</v>
      </c>
      <c r="K60" s="45">
        <v>0</v>
      </c>
      <c r="L60" s="43">
        <f>I60+J60</f>
        <v>0</v>
      </c>
      <c r="M60" s="42"/>
    </row>
    <row r="61" spans="1:13" s="33" customFormat="1" ht="15.95" customHeight="1" x14ac:dyDescent="0.2">
      <c r="A61" s="60" t="s">
        <v>50</v>
      </c>
      <c r="B61" s="60"/>
      <c r="C61" s="61"/>
      <c r="D61" s="61"/>
      <c r="E61" s="62"/>
      <c r="F61" s="62"/>
      <c r="G61" s="62"/>
      <c r="H61" s="62"/>
      <c r="I61" s="62"/>
      <c r="J61" s="62"/>
      <c r="K61" s="63"/>
      <c r="L61" s="62"/>
      <c r="M61" s="42"/>
    </row>
    <row r="62" spans="1:13" s="34" customFormat="1" ht="15.95" customHeight="1" x14ac:dyDescent="0.2">
      <c r="A62" s="64" t="s">
        <v>55</v>
      </c>
      <c r="B62" s="49">
        <v>4</v>
      </c>
      <c r="C62" s="50" t="s">
        <v>35</v>
      </c>
      <c r="D62" s="46">
        <v>0</v>
      </c>
      <c r="E62" s="48">
        <f>D62*B62</f>
        <v>0</v>
      </c>
      <c r="F62" s="79">
        <v>0</v>
      </c>
      <c r="G62" s="43">
        <f>F62*B62</f>
        <v>0</v>
      </c>
      <c r="H62" s="43">
        <f>+D62+F62</f>
        <v>0</v>
      </c>
      <c r="I62" s="43">
        <f>E62+G62</f>
        <v>0</v>
      </c>
      <c r="J62" s="44">
        <f>K62*I62</f>
        <v>0</v>
      </c>
      <c r="K62" s="45">
        <v>0</v>
      </c>
      <c r="L62" s="43">
        <f>I62+J62</f>
        <v>0</v>
      </c>
      <c r="M62" s="42"/>
    </row>
    <row r="63" spans="1:13" s="34" customFormat="1" ht="15.95" customHeight="1" x14ac:dyDescent="0.2">
      <c r="A63" s="64" t="s">
        <v>56</v>
      </c>
      <c r="B63" s="49">
        <v>4</v>
      </c>
      <c r="C63" s="50" t="s">
        <v>35</v>
      </c>
      <c r="D63" s="46">
        <v>0</v>
      </c>
      <c r="E63" s="48">
        <f>D63*B63</f>
        <v>0</v>
      </c>
      <c r="F63" s="79">
        <v>0</v>
      </c>
      <c r="G63" s="43">
        <f>F63*B63</f>
        <v>0</v>
      </c>
      <c r="H63" s="43">
        <f t="shared" ref="H63:H65" si="13">+D63+F63</f>
        <v>0</v>
      </c>
      <c r="I63" s="43">
        <f>E63+G63</f>
        <v>0</v>
      </c>
      <c r="J63" s="44">
        <f>K63*I63</f>
        <v>0</v>
      </c>
      <c r="K63" s="45">
        <v>0</v>
      </c>
      <c r="L63" s="43">
        <f>I63+J63</f>
        <v>0</v>
      </c>
      <c r="M63" s="42"/>
    </row>
    <row r="64" spans="1:13" s="34" customFormat="1" ht="15.95" customHeight="1" x14ac:dyDescent="0.2">
      <c r="A64" s="64" t="s">
        <v>57</v>
      </c>
      <c r="B64" s="49">
        <v>4</v>
      </c>
      <c r="C64" s="50" t="s">
        <v>35</v>
      </c>
      <c r="D64" s="46">
        <v>0</v>
      </c>
      <c r="E64" s="48">
        <f>D64*B64</f>
        <v>0</v>
      </c>
      <c r="F64" s="79">
        <v>0</v>
      </c>
      <c r="G64" s="43">
        <f t="shared" ref="G64:G65" si="14">F64*B64</f>
        <v>0</v>
      </c>
      <c r="H64" s="43">
        <f t="shared" si="13"/>
        <v>0</v>
      </c>
      <c r="I64" s="43">
        <f>E64+G64</f>
        <v>0</v>
      </c>
      <c r="J64" s="44">
        <f>K64*I64</f>
        <v>0</v>
      </c>
      <c r="K64" s="45">
        <v>0</v>
      </c>
      <c r="L64" s="43">
        <f>I64+J64</f>
        <v>0</v>
      </c>
      <c r="M64" s="42"/>
    </row>
    <row r="65" spans="1:13" s="34" customFormat="1" ht="15.95" customHeight="1" x14ac:dyDescent="0.2">
      <c r="A65" s="64" t="s">
        <v>58</v>
      </c>
      <c r="B65" s="49">
        <v>2</v>
      </c>
      <c r="C65" s="50" t="s">
        <v>35</v>
      </c>
      <c r="D65" s="46">
        <v>0</v>
      </c>
      <c r="E65" s="48">
        <f>D65*B65</f>
        <v>0</v>
      </c>
      <c r="F65" s="79">
        <v>0</v>
      </c>
      <c r="G65" s="43">
        <f t="shared" si="14"/>
        <v>0</v>
      </c>
      <c r="H65" s="43">
        <f t="shared" si="13"/>
        <v>0</v>
      </c>
      <c r="I65" s="43">
        <f>E65+G65</f>
        <v>0</v>
      </c>
      <c r="J65" s="44">
        <f>K65*I65</f>
        <v>0</v>
      </c>
      <c r="K65" s="45">
        <v>0</v>
      </c>
      <c r="L65" s="43">
        <f>I65+J65</f>
        <v>0</v>
      </c>
      <c r="M65" s="42"/>
    </row>
    <row r="66" spans="1:13" s="33" customFormat="1" ht="15.95" customHeight="1" x14ac:dyDescent="0.2">
      <c r="A66" s="60" t="s">
        <v>109</v>
      </c>
      <c r="B66" s="60"/>
      <c r="C66" s="61"/>
      <c r="D66" s="61"/>
      <c r="E66" s="62"/>
      <c r="F66" s="62"/>
      <c r="G66" s="62"/>
      <c r="H66" s="62"/>
      <c r="I66" s="62"/>
      <c r="J66" s="62"/>
      <c r="K66" s="63"/>
      <c r="L66" s="62"/>
      <c r="M66" s="42"/>
    </row>
    <row r="67" spans="1:13" s="33" customFormat="1" ht="15.95" customHeight="1" x14ac:dyDescent="0.2">
      <c r="A67" s="64" t="s">
        <v>110</v>
      </c>
      <c r="B67" s="49">
        <v>14</v>
      </c>
      <c r="C67" s="50" t="s">
        <v>35</v>
      </c>
      <c r="D67" s="46">
        <v>0</v>
      </c>
      <c r="E67" s="48">
        <f>D67*B67</f>
        <v>0</v>
      </c>
      <c r="F67" s="79">
        <v>0</v>
      </c>
      <c r="G67" s="43">
        <f>F67*B67</f>
        <v>0</v>
      </c>
      <c r="H67" s="43">
        <f>+D67+F67</f>
        <v>0</v>
      </c>
      <c r="I67" s="43">
        <f>E67+G67</f>
        <v>0</v>
      </c>
      <c r="J67" s="44">
        <f>K67*I67</f>
        <v>0</v>
      </c>
      <c r="K67" s="45">
        <v>0</v>
      </c>
      <c r="L67" s="43">
        <f>I67+J67</f>
        <v>0</v>
      </c>
      <c r="M67" s="42"/>
    </row>
    <row r="68" spans="1:13" s="34" customFormat="1" ht="15.95" customHeight="1" x14ac:dyDescent="0.2">
      <c r="A68" s="64" t="s">
        <v>111</v>
      </c>
      <c r="B68" s="49">
        <v>15</v>
      </c>
      <c r="C68" s="50" t="s">
        <v>35</v>
      </c>
      <c r="D68" s="46">
        <v>0</v>
      </c>
      <c r="E68" s="48">
        <f>D68*B68</f>
        <v>0</v>
      </c>
      <c r="F68" s="79">
        <v>0</v>
      </c>
      <c r="G68" s="43">
        <f>F68*B68</f>
        <v>0</v>
      </c>
      <c r="H68" s="43">
        <f>+D68+F68</f>
        <v>0</v>
      </c>
      <c r="I68" s="43">
        <f>E68+G68</f>
        <v>0</v>
      </c>
      <c r="J68" s="44">
        <f>K68*I68</f>
        <v>0</v>
      </c>
      <c r="K68" s="45">
        <v>0</v>
      </c>
      <c r="L68" s="43">
        <f>I68+J68</f>
        <v>0</v>
      </c>
      <c r="M68" s="42"/>
    </row>
    <row r="69" spans="1:13" s="34" customFormat="1" ht="15.95" customHeight="1" x14ac:dyDescent="0.2">
      <c r="A69" s="64" t="s">
        <v>112</v>
      </c>
      <c r="B69" s="49">
        <v>7</v>
      </c>
      <c r="C69" s="50" t="s">
        <v>35</v>
      </c>
      <c r="D69" s="46">
        <v>0</v>
      </c>
      <c r="E69" s="48">
        <f>D69*B69</f>
        <v>0</v>
      </c>
      <c r="F69" s="79">
        <v>0</v>
      </c>
      <c r="G69" s="43">
        <f>F69*B69</f>
        <v>0</v>
      </c>
      <c r="H69" s="43">
        <f>+D69+F69</f>
        <v>0</v>
      </c>
      <c r="I69" s="43">
        <f>E69+G69</f>
        <v>0</v>
      </c>
      <c r="J69" s="44">
        <f>K69*I69</f>
        <v>0</v>
      </c>
      <c r="K69" s="45">
        <v>0</v>
      </c>
      <c r="L69" s="43">
        <f>I69+J69</f>
        <v>0</v>
      </c>
      <c r="M69" s="42"/>
    </row>
    <row r="70" spans="1:13" s="34" customFormat="1" ht="15.95" customHeight="1" x14ac:dyDescent="0.2">
      <c r="A70" s="60" t="s">
        <v>59</v>
      </c>
      <c r="B70" s="60"/>
      <c r="C70" s="61"/>
      <c r="D70" s="61"/>
      <c r="E70" s="62"/>
      <c r="F70" s="62"/>
      <c r="G70" s="62"/>
      <c r="H70" s="62"/>
      <c r="I70" s="62"/>
      <c r="J70" s="62"/>
      <c r="K70" s="63"/>
      <c r="L70" s="62"/>
      <c r="M70" s="42"/>
    </row>
    <row r="71" spans="1:13" s="34" customFormat="1" ht="15.95" customHeight="1" x14ac:dyDescent="0.2">
      <c r="A71" s="60" t="s">
        <v>61</v>
      </c>
      <c r="B71" s="60"/>
      <c r="C71" s="61"/>
      <c r="D71" s="61"/>
      <c r="E71" s="71"/>
      <c r="F71" s="62"/>
      <c r="G71" s="62"/>
      <c r="H71" s="62"/>
      <c r="I71" s="62"/>
      <c r="J71" s="62"/>
      <c r="K71" s="63"/>
      <c r="L71" s="62"/>
      <c r="M71" s="42"/>
    </row>
    <row r="72" spans="1:13" s="34" customFormat="1" ht="15.95" customHeight="1" x14ac:dyDescent="0.2">
      <c r="A72" s="64" t="s">
        <v>94</v>
      </c>
      <c r="B72" s="49">
        <v>14</v>
      </c>
      <c r="C72" s="50" t="s">
        <v>24</v>
      </c>
      <c r="D72" s="46">
        <v>0</v>
      </c>
      <c r="E72" s="48">
        <f>D72*B72</f>
        <v>0</v>
      </c>
      <c r="F72" s="47">
        <v>0</v>
      </c>
      <c r="G72" s="43">
        <f>F72*B72</f>
        <v>0</v>
      </c>
      <c r="H72" s="43">
        <f>+D72+F72</f>
        <v>0</v>
      </c>
      <c r="I72" s="43">
        <f>E72+G72</f>
        <v>0</v>
      </c>
      <c r="J72" s="44">
        <f>K72*I72</f>
        <v>0</v>
      </c>
      <c r="K72" s="45">
        <v>0</v>
      </c>
      <c r="L72" s="43">
        <f>I72+J72</f>
        <v>0</v>
      </c>
      <c r="M72" s="42"/>
    </row>
    <row r="73" spans="1:13" s="34" customFormat="1" ht="15.95" customHeight="1" x14ac:dyDescent="0.2">
      <c r="A73" s="60" t="s">
        <v>62</v>
      </c>
      <c r="B73" s="60"/>
      <c r="C73" s="61"/>
      <c r="D73" s="61"/>
      <c r="E73" s="71"/>
      <c r="F73" s="62"/>
      <c r="G73" s="62"/>
      <c r="H73" s="62"/>
      <c r="I73" s="62"/>
      <c r="J73" s="62"/>
      <c r="K73" s="63"/>
      <c r="L73" s="62"/>
      <c r="M73" s="42"/>
    </row>
    <row r="74" spans="1:13" s="34" customFormat="1" ht="15.95" customHeight="1" x14ac:dyDescent="0.2">
      <c r="A74" s="64" t="s">
        <v>70</v>
      </c>
      <c r="B74" s="49">
        <v>14</v>
      </c>
      <c r="C74" s="50" t="s">
        <v>35</v>
      </c>
      <c r="D74" s="46">
        <v>0</v>
      </c>
      <c r="E74" s="48">
        <f>D74*B74</f>
        <v>0</v>
      </c>
      <c r="F74" s="47">
        <v>0</v>
      </c>
      <c r="G74" s="43">
        <f>F74*B74</f>
        <v>0</v>
      </c>
      <c r="H74" s="43">
        <f>+D74+F74</f>
        <v>0</v>
      </c>
      <c r="I74" s="43">
        <f>E74+G74</f>
        <v>0</v>
      </c>
      <c r="J74" s="44">
        <f>K74*I74</f>
        <v>0</v>
      </c>
      <c r="K74" s="45">
        <v>0</v>
      </c>
      <c r="L74" s="43">
        <f>I74+J74</f>
        <v>0</v>
      </c>
      <c r="M74" s="42"/>
    </row>
    <row r="75" spans="1:13" s="34" customFormat="1" ht="15.95" customHeight="1" x14ac:dyDescent="0.2">
      <c r="A75" s="64" t="s">
        <v>71</v>
      </c>
      <c r="B75" s="49">
        <v>25</v>
      </c>
      <c r="C75" s="50" t="s">
        <v>35</v>
      </c>
      <c r="D75" s="46">
        <v>0</v>
      </c>
      <c r="E75" s="48">
        <f>D75*B75</f>
        <v>0</v>
      </c>
      <c r="F75" s="47">
        <v>0</v>
      </c>
      <c r="G75" s="43">
        <f>F75*B75</f>
        <v>0</v>
      </c>
      <c r="H75" s="43">
        <f>+D75+F75</f>
        <v>0</v>
      </c>
      <c r="I75" s="43">
        <f>E75+G75</f>
        <v>0</v>
      </c>
      <c r="J75" s="44">
        <f>K75*I75</f>
        <v>0</v>
      </c>
      <c r="K75" s="45">
        <v>0</v>
      </c>
      <c r="L75" s="43">
        <f>I75+J75</f>
        <v>0</v>
      </c>
      <c r="M75" s="42"/>
    </row>
    <row r="76" spans="1:13" s="34" customFormat="1" ht="15.95" customHeight="1" x14ac:dyDescent="0.2">
      <c r="A76" s="64" t="s">
        <v>72</v>
      </c>
      <c r="B76" s="49">
        <v>13</v>
      </c>
      <c r="C76" s="50" t="s">
        <v>35</v>
      </c>
      <c r="D76" s="46">
        <v>0</v>
      </c>
      <c r="E76" s="48">
        <f>D76*B76</f>
        <v>0</v>
      </c>
      <c r="F76" s="47">
        <v>0</v>
      </c>
      <c r="G76" s="43">
        <f>F76*B76</f>
        <v>0</v>
      </c>
      <c r="H76" s="43">
        <f>+D76+F76</f>
        <v>0</v>
      </c>
      <c r="I76" s="43">
        <f>E76+G76</f>
        <v>0</v>
      </c>
      <c r="J76" s="44">
        <f>K76*I76</f>
        <v>0</v>
      </c>
      <c r="K76" s="45">
        <v>0</v>
      </c>
      <c r="L76" s="43">
        <f>I76+J76</f>
        <v>0</v>
      </c>
      <c r="M76" s="42"/>
    </row>
    <row r="77" spans="1:13" s="34" customFormat="1" ht="15.95" customHeight="1" x14ac:dyDescent="0.2">
      <c r="A77" s="60" t="s">
        <v>63</v>
      </c>
      <c r="B77" s="60"/>
      <c r="C77" s="61"/>
      <c r="D77" s="61"/>
      <c r="E77" s="71"/>
      <c r="F77" s="62"/>
      <c r="G77" s="62"/>
      <c r="H77" s="62"/>
      <c r="I77" s="62"/>
      <c r="J77" s="62"/>
      <c r="K77" s="63"/>
      <c r="L77" s="62"/>
      <c r="M77" s="42"/>
    </row>
    <row r="78" spans="1:13" s="34" customFormat="1" ht="15.95" customHeight="1" x14ac:dyDescent="0.2">
      <c r="A78" s="64" t="s">
        <v>73</v>
      </c>
      <c r="B78" s="49">
        <v>1</v>
      </c>
      <c r="C78" s="50" t="s">
        <v>24</v>
      </c>
      <c r="D78" s="46">
        <v>0</v>
      </c>
      <c r="E78" s="48">
        <f>D78*B78</f>
        <v>0</v>
      </c>
      <c r="F78" s="47">
        <v>0</v>
      </c>
      <c r="G78" s="43">
        <f>F78*B78</f>
        <v>0</v>
      </c>
      <c r="H78" s="43">
        <f>+D78+F78</f>
        <v>0</v>
      </c>
      <c r="I78" s="43">
        <f>E78+G78</f>
        <v>0</v>
      </c>
      <c r="J78" s="44">
        <f>K78*I78</f>
        <v>0</v>
      </c>
      <c r="K78" s="45">
        <v>0</v>
      </c>
      <c r="L78" s="43">
        <f>I78+J78</f>
        <v>0</v>
      </c>
      <c r="M78" s="42"/>
    </row>
    <row r="79" spans="1:13" s="34" customFormat="1" ht="15.95" customHeight="1" x14ac:dyDescent="0.2">
      <c r="A79" s="60" t="s">
        <v>64</v>
      </c>
      <c r="B79" s="60"/>
      <c r="C79" s="61"/>
      <c r="D79" s="61"/>
      <c r="E79" s="71"/>
      <c r="F79" s="62"/>
      <c r="G79" s="62"/>
      <c r="H79" s="62"/>
      <c r="I79" s="62"/>
      <c r="J79" s="62"/>
      <c r="K79" s="63"/>
      <c r="L79" s="62"/>
      <c r="M79" s="42"/>
    </row>
    <row r="80" spans="1:13" s="34" customFormat="1" ht="15.95" customHeight="1" x14ac:dyDescent="0.2">
      <c r="A80" s="64" t="s">
        <v>74</v>
      </c>
      <c r="B80" s="49">
        <v>10</v>
      </c>
      <c r="C80" s="50" t="s">
        <v>24</v>
      </c>
      <c r="D80" s="46">
        <v>0</v>
      </c>
      <c r="E80" s="48">
        <f>D80*B80</f>
        <v>0</v>
      </c>
      <c r="F80" s="47">
        <v>0</v>
      </c>
      <c r="G80" s="43">
        <f>F80*B80</f>
        <v>0</v>
      </c>
      <c r="H80" s="43">
        <f>+D80+F80</f>
        <v>0</v>
      </c>
      <c r="I80" s="43">
        <f>E80+G80</f>
        <v>0</v>
      </c>
      <c r="J80" s="44">
        <f>K80*I80</f>
        <v>0</v>
      </c>
      <c r="K80" s="45">
        <v>0</v>
      </c>
      <c r="L80" s="43">
        <f>I80+J80</f>
        <v>0</v>
      </c>
      <c r="M80" s="42"/>
    </row>
    <row r="81" spans="1:15" s="34" customFormat="1" ht="15.95" customHeight="1" x14ac:dyDescent="0.2">
      <c r="A81" s="60" t="s">
        <v>65</v>
      </c>
      <c r="B81" s="60"/>
      <c r="C81" s="61"/>
      <c r="D81" s="61"/>
      <c r="E81" s="71"/>
      <c r="F81" s="62"/>
      <c r="G81" s="62"/>
      <c r="H81" s="62"/>
      <c r="I81" s="62"/>
      <c r="J81" s="62"/>
      <c r="K81" s="63"/>
      <c r="L81" s="62"/>
      <c r="M81" s="42"/>
    </row>
    <row r="82" spans="1:15" s="34" customFormat="1" ht="15.95" customHeight="1" x14ac:dyDescent="0.2">
      <c r="A82" s="64" t="s">
        <v>75</v>
      </c>
      <c r="B82" s="49">
        <v>4</v>
      </c>
      <c r="C82" s="50" t="s">
        <v>60</v>
      </c>
      <c r="D82" s="46">
        <v>0</v>
      </c>
      <c r="E82" s="48">
        <f>D82*B82</f>
        <v>0</v>
      </c>
      <c r="F82" s="47">
        <v>0</v>
      </c>
      <c r="G82" s="43">
        <f>F82*B82</f>
        <v>0</v>
      </c>
      <c r="H82" s="43">
        <f>+D82+F82</f>
        <v>0</v>
      </c>
      <c r="I82" s="43">
        <f>E82+G82</f>
        <v>0</v>
      </c>
      <c r="J82" s="44">
        <f>K82*I82</f>
        <v>0</v>
      </c>
      <c r="K82" s="45">
        <v>0</v>
      </c>
      <c r="L82" s="43">
        <f>I82+J82</f>
        <v>0</v>
      </c>
      <c r="M82" s="42"/>
    </row>
    <row r="83" spans="1:15" s="34" customFormat="1" ht="15.95" customHeight="1" x14ac:dyDescent="0.2">
      <c r="A83" s="60" t="s">
        <v>93</v>
      </c>
      <c r="B83" s="60"/>
      <c r="C83" s="61"/>
      <c r="D83" s="61"/>
      <c r="E83" s="71"/>
      <c r="F83" s="62"/>
      <c r="G83" s="62"/>
      <c r="H83" s="62"/>
      <c r="I83" s="62"/>
      <c r="J83" s="62"/>
      <c r="K83" s="63"/>
      <c r="L83" s="62"/>
      <c r="M83" s="42"/>
    </row>
    <row r="84" spans="1:15" s="34" customFormat="1" ht="15.95" customHeight="1" x14ac:dyDescent="0.2">
      <c r="A84" s="64" t="s">
        <v>100</v>
      </c>
      <c r="B84" s="49">
        <v>17</v>
      </c>
      <c r="C84" s="50" t="s">
        <v>24</v>
      </c>
      <c r="D84" s="46">
        <v>0</v>
      </c>
      <c r="E84" s="48">
        <f>D84*B84</f>
        <v>0</v>
      </c>
      <c r="F84" s="79">
        <v>0</v>
      </c>
      <c r="G84" s="43">
        <f>F84*B84</f>
        <v>0</v>
      </c>
      <c r="H84" s="43">
        <f>+D84+F84</f>
        <v>0</v>
      </c>
      <c r="I84" s="43">
        <f>E84+G84</f>
        <v>0</v>
      </c>
      <c r="J84" s="44">
        <f>K84*I84</f>
        <v>0</v>
      </c>
      <c r="K84" s="45">
        <v>0</v>
      </c>
      <c r="L84" s="43">
        <f>I84+J84</f>
        <v>0</v>
      </c>
      <c r="M84" s="42"/>
    </row>
    <row r="85" spans="1:15" s="33" customFormat="1" ht="15.95" customHeight="1" x14ac:dyDescent="0.2">
      <c r="A85" s="60" t="s">
        <v>80</v>
      </c>
      <c r="B85" s="60"/>
      <c r="C85" s="61"/>
      <c r="D85" s="61"/>
      <c r="E85" s="62"/>
      <c r="F85" s="62"/>
      <c r="G85" s="62"/>
      <c r="H85" s="62"/>
      <c r="I85" s="62"/>
      <c r="J85" s="62"/>
      <c r="K85" s="63"/>
      <c r="L85" s="62"/>
      <c r="M85" s="42"/>
    </row>
    <row r="86" spans="1:15" s="34" customFormat="1" ht="15.95" customHeight="1" x14ac:dyDescent="0.2">
      <c r="A86" s="64" t="s">
        <v>101</v>
      </c>
      <c r="B86" s="49">
        <v>27</v>
      </c>
      <c r="C86" s="50" t="s">
        <v>24</v>
      </c>
      <c r="D86" s="46">
        <v>0</v>
      </c>
      <c r="E86" s="48">
        <f>D86*B86</f>
        <v>0</v>
      </c>
      <c r="F86" s="79">
        <v>0</v>
      </c>
      <c r="G86" s="43">
        <f>F86*B86</f>
        <v>0</v>
      </c>
      <c r="H86" s="43">
        <f>+D86+F86</f>
        <v>0</v>
      </c>
      <c r="I86" s="43">
        <f>E86+G86</f>
        <v>0</v>
      </c>
      <c r="J86" s="44">
        <f>K86*I86</f>
        <v>0</v>
      </c>
      <c r="K86" s="45">
        <v>0</v>
      </c>
      <c r="L86" s="43">
        <f>I86+J86</f>
        <v>0</v>
      </c>
      <c r="M86" s="42"/>
    </row>
    <row r="87" spans="1:15" ht="15.95" customHeight="1" x14ac:dyDescent="0.2">
      <c r="A87" s="80"/>
      <c r="B87" s="81"/>
      <c r="C87" s="81"/>
      <c r="D87" s="82"/>
      <c r="E87" s="83"/>
      <c r="F87" s="83"/>
      <c r="G87" s="83"/>
      <c r="H87" s="152" t="s">
        <v>9</v>
      </c>
      <c r="I87" s="153"/>
      <c r="J87" s="153"/>
      <c r="K87" s="153"/>
      <c r="L87" s="154"/>
      <c r="M87" s="78">
        <f>SUM(M13:M86)</f>
        <v>0</v>
      </c>
    </row>
    <row r="88" spans="1:15" ht="15" customHeight="1" x14ac:dyDescent="0.2">
      <c r="A88" s="80"/>
      <c r="B88" s="84"/>
      <c r="C88" s="81"/>
      <c r="D88" s="85"/>
      <c r="E88" s="85"/>
      <c r="F88" s="86"/>
      <c r="G88" s="85"/>
      <c r="H88" s="85"/>
      <c r="I88" s="85"/>
      <c r="J88" s="87"/>
      <c r="K88" s="87"/>
      <c r="L88" s="85"/>
      <c r="M88" s="88"/>
      <c r="O88" s="53"/>
    </row>
    <row r="89" spans="1:15" x14ac:dyDescent="0.2">
      <c r="A89" s="89"/>
      <c r="B89" s="89"/>
      <c r="C89" s="90"/>
      <c r="D89" s="91"/>
      <c r="E89" s="92"/>
      <c r="F89" s="92"/>
      <c r="G89" s="92"/>
      <c r="H89" s="92"/>
      <c r="I89" s="92"/>
      <c r="J89" s="92"/>
      <c r="K89" s="92"/>
      <c r="L89" s="92"/>
      <c r="M89" s="92"/>
      <c r="N89" s="8"/>
    </row>
    <row r="90" spans="1:15" ht="16.5" x14ac:dyDescent="0.25">
      <c r="A90" s="77"/>
      <c r="B90" s="77"/>
      <c r="C90" s="73"/>
      <c r="D90" s="93"/>
      <c r="E90" s="93"/>
      <c r="F90" s="93"/>
      <c r="G90" s="74"/>
      <c r="H90" s="94"/>
      <c r="I90" s="94"/>
      <c r="J90" s="94"/>
      <c r="K90" s="94"/>
      <c r="L90" s="57" t="s">
        <v>116</v>
      </c>
      <c r="M90" s="95"/>
    </row>
    <row r="91" spans="1:15" ht="15" x14ac:dyDescent="0.2">
      <c r="A91" s="77"/>
      <c r="B91" s="77"/>
      <c r="C91" s="73"/>
      <c r="D91" s="93"/>
      <c r="E91" s="93"/>
      <c r="F91" s="93"/>
      <c r="G91" s="93"/>
      <c r="H91" s="94"/>
      <c r="I91" s="94"/>
      <c r="J91" s="94"/>
      <c r="K91" s="94"/>
      <c r="L91" s="94"/>
      <c r="M91" s="94"/>
    </row>
    <row r="92" spans="1:15" ht="15" x14ac:dyDescent="0.2">
      <c r="A92" s="77"/>
      <c r="B92" s="77"/>
      <c r="C92" s="73"/>
      <c r="D92" s="93"/>
      <c r="E92" s="93"/>
      <c r="F92" s="93"/>
      <c r="G92" s="93"/>
      <c r="H92" s="94"/>
      <c r="I92" s="94"/>
      <c r="J92" s="94"/>
      <c r="K92" s="94"/>
      <c r="L92" s="95"/>
      <c r="M92" s="96"/>
    </row>
    <row r="93" spans="1:15" ht="16.5" x14ac:dyDescent="0.25">
      <c r="A93" s="77"/>
      <c r="B93" s="77"/>
      <c r="C93" s="73"/>
      <c r="D93" s="93"/>
      <c r="E93" s="93"/>
      <c r="F93" s="93"/>
      <c r="G93" s="93"/>
      <c r="H93" s="94"/>
      <c r="I93" s="94"/>
      <c r="J93" s="58" t="s">
        <v>117</v>
      </c>
      <c r="K93" s="97"/>
      <c r="L93" s="97"/>
      <c r="M93" s="97"/>
    </row>
    <row r="94" spans="1:15" ht="16.5" x14ac:dyDescent="0.25">
      <c r="A94" s="77"/>
      <c r="B94" s="72"/>
      <c r="C94" s="73"/>
      <c r="D94" s="74"/>
      <c r="E94" s="74"/>
      <c r="F94" s="74"/>
      <c r="G94" s="74"/>
      <c r="H94" s="98"/>
      <c r="I94" s="99"/>
      <c r="J94" s="57" t="s">
        <v>118</v>
      </c>
      <c r="K94" s="97"/>
      <c r="L94" s="100"/>
      <c r="M94" s="100"/>
    </row>
    <row r="95" spans="1:15" ht="16.5" x14ac:dyDescent="0.25">
      <c r="A95" s="77"/>
      <c r="B95" s="72"/>
      <c r="C95" s="73"/>
      <c r="D95" s="74"/>
      <c r="E95" s="74"/>
      <c r="F95" s="74"/>
      <c r="G95" s="74"/>
      <c r="H95" s="101"/>
      <c r="I95" s="102"/>
      <c r="J95" s="57" t="s">
        <v>119</v>
      </c>
      <c r="K95" s="103"/>
      <c r="L95" s="104"/>
      <c r="M95" s="105"/>
    </row>
    <row r="96" spans="1:15" x14ac:dyDescent="0.2">
      <c r="A96" s="77"/>
      <c r="B96" s="72"/>
      <c r="C96" s="73"/>
      <c r="D96" s="74"/>
      <c r="E96" s="74"/>
      <c r="F96" s="74"/>
      <c r="G96" s="74"/>
      <c r="H96" s="74"/>
      <c r="I96" s="74"/>
      <c r="J96" s="75"/>
      <c r="K96" s="75"/>
      <c r="L96" s="74"/>
      <c r="M96" s="76"/>
    </row>
  </sheetData>
  <sheetProtection algorithmName="SHA-512" hashValue="dUdwWGxqbsGY6T2z13SOTXZFtQ9NmP53+yhSc1KAFHF/PnBWoXon26zXUqNizdBg3yivZn6/t+Em/FvF3mR/Qg==" saltValue="1dvcNj+5hdqWfqKA331kLg==" spinCount="100000" sheet="1" objects="1" scenarios="1"/>
  <mergeCells count="22">
    <mergeCell ref="M10:M12"/>
    <mergeCell ref="H87:L87"/>
    <mergeCell ref="A10:A12"/>
    <mergeCell ref="B10:B12"/>
    <mergeCell ref="L10:L12"/>
    <mergeCell ref="C10:C12"/>
    <mergeCell ref="I10:I12"/>
    <mergeCell ref="J10:K10"/>
    <mergeCell ref="D11:D12"/>
    <mergeCell ref="D10:E10"/>
    <mergeCell ref="F10:G10"/>
    <mergeCell ref="H10:H12"/>
    <mergeCell ref="E11:E12"/>
    <mergeCell ref="F11:F12"/>
    <mergeCell ref="G11:G12"/>
    <mergeCell ref="J11:J12"/>
    <mergeCell ref="K11:K12"/>
    <mergeCell ref="A6:M7"/>
    <mergeCell ref="A8:E8"/>
    <mergeCell ref="F8:M8"/>
    <mergeCell ref="A9:E9"/>
    <mergeCell ref="F9:I9"/>
  </mergeCells>
  <phoneticPr fontId="11" type="noConversion"/>
  <printOptions horizontalCentered="1"/>
  <pageMargins left="0.78740157480314965" right="0.39370078740157483" top="0.59055118110236227" bottom="0.59055118110236227" header="1.299212598425197" footer="0.27559055118110237"/>
  <pageSetup paperSize="9" scale="53" fitToHeight="20" orientation="landscape" r:id="rId1"/>
  <headerFooter alignWithMargins="0">
    <oddFooter>&amp;C&amp;8Inst. Fed. de Educ., Ciência e Tecnol. Sul-rio-grandense
Rua Gonçalves Chaves n° 3218 – CEP 96015-560 – Pelotas/RS – Tel.: (53) 3026.6211 / dpo@ifsul.edu.br&amp;RPagina &amp;P de &amp;N</oddFooter>
  </headerFooter>
  <rowBreaks count="1" manualBreakCount="1">
    <brk id="3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6"/>
  </sheetPr>
  <dimension ref="A1:G31"/>
  <sheetViews>
    <sheetView showZeros="0" zoomScale="70" zoomScaleNormal="70" zoomScaleSheetLayoutView="70" workbookViewId="0">
      <selection activeCell="E14" sqref="E14"/>
    </sheetView>
  </sheetViews>
  <sheetFormatPr defaultRowHeight="12.75" x14ac:dyDescent="0.2"/>
  <cols>
    <col min="1" max="1" width="58.140625" style="1" bestFit="1" customWidth="1"/>
    <col min="2" max="2" width="17.140625" style="1" bestFit="1" customWidth="1"/>
    <col min="3" max="3" width="13.85546875" style="18" customWidth="1"/>
    <col min="4" max="4" width="17.140625" style="1" bestFit="1" customWidth="1"/>
    <col min="5" max="5" width="10.5703125" style="18" bestFit="1" customWidth="1"/>
    <col min="6" max="6" width="21.7109375" style="2" bestFit="1" customWidth="1"/>
    <col min="7" max="7" width="11.5703125" style="1" bestFit="1" customWidth="1"/>
    <col min="8" max="16384" width="9.140625" style="1"/>
  </cols>
  <sheetData>
    <row r="1" spans="1:7" s="8" customFormat="1" x14ac:dyDescent="0.2">
      <c r="C1" s="15"/>
      <c r="E1" s="15"/>
      <c r="F1" s="9"/>
    </row>
    <row r="2" spans="1:7" s="8" customFormat="1" ht="15" x14ac:dyDescent="0.2">
      <c r="A2" s="1"/>
      <c r="B2" s="55" t="s">
        <v>114</v>
      </c>
      <c r="C2" s="18"/>
      <c r="E2" s="15"/>
      <c r="F2" s="9"/>
    </row>
    <row r="3" spans="1:7" s="8" customFormat="1" ht="15" x14ac:dyDescent="0.2">
      <c r="A3" s="55"/>
      <c r="B3" s="1"/>
      <c r="C3" s="18"/>
      <c r="E3" s="15"/>
      <c r="F3" s="9"/>
    </row>
    <row r="4" spans="1:7" s="8" customFormat="1" ht="15" x14ac:dyDescent="0.2">
      <c r="A4" s="56" t="s">
        <v>115</v>
      </c>
      <c r="B4" s="14"/>
      <c r="C4" s="111"/>
      <c r="E4" s="15"/>
      <c r="F4" s="10"/>
      <c r="G4" s="11"/>
    </row>
    <row r="5" spans="1:7" s="8" customFormat="1" ht="12.75" customHeight="1" x14ac:dyDescent="0.2">
      <c r="A5" s="56" t="s">
        <v>115</v>
      </c>
      <c r="B5" s="14"/>
      <c r="C5" s="111"/>
      <c r="E5" s="15"/>
      <c r="F5" s="12"/>
      <c r="G5" s="12"/>
    </row>
    <row r="6" spans="1:7" s="13" customFormat="1" ht="13.5" thickBot="1" x14ac:dyDescent="0.25">
      <c r="C6" s="16"/>
      <c r="E6" s="16"/>
      <c r="F6" s="12"/>
      <c r="G6" s="12"/>
    </row>
    <row r="7" spans="1:7" s="13" customFormat="1" ht="20.100000000000001" customHeight="1" thickBot="1" x14ac:dyDescent="0.3">
      <c r="A7" s="155" t="s">
        <v>25</v>
      </c>
      <c r="B7" s="156"/>
      <c r="C7" s="156"/>
      <c r="D7" s="156"/>
      <c r="E7" s="156"/>
      <c r="F7" s="156"/>
      <c r="G7" s="157"/>
    </row>
    <row r="8" spans="1:7" s="14" customFormat="1" ht="33.75" customHeight="1" x14ac:dyDescent="0.2">
      <c r="A8" s="158" t="s">
        <v>113</v>
      </c>
      <c r="B8" s="159"/>
      <c r="C8" s="160"/>
      <c r="D8" s="167" t="s">
        <v>27</v>
      </c>
      <c r="E8" s="167"/>
      <c r="F8" s="167"/>
      <c r="G8" s="167"/>
    </row>
    <row r="9" spans="1:7" s="14" customFormat="1" ht="15.75" x14ac:dyDescent="0.2">
      <c r="A9" s="161" t="s">
        <v>26</v>
      </c>
      <c r="B9" s="162"/>
      <c r="C9" s="163"/>
      <c r="D9" s="168" t="s">
        <v>28</v>
      </c>
      <c r="E9" s="168"/>
      <c r="F9" s="168"/>
      <c r="G9" s="168"/>
    </row>
    <row r="10" spans="1:7" s="8" customFormat="1" ht="8.25" customHeight="1" x14ac:dyDescent="0.2">
      <c r="C10" s="15"/>
      <c r="D10" s="11"/>
      <c r="E10" s="19"/>
      <c r="F10" s="9"/>
    </row>
    <row r="11" spans="1:7" s="8" customFormat="1" x14ac:dyDescent="0.2">
      <c r="A11" s="164" t="s">
        <v>17</v>
      </c>
      <c r="B11" s="166" t="s">
        <v>29</v>
      </c>
      <c r="C11" s="166"/>
      <c r="D11" s="166" t="s">
        <v>30</v>
      </c>
      <c r="E11" s="166"/>
      <c r="F11" s="166" t="s">
        <v>18</v>
      </c>
      <c r="G11" s="166"/>
    </row>
    <row r="12" spans="1:7" s="8" customFormat="1" x14ac:dyDescent="0.2">
      <c r="A12" s="165"/>
      <c r="B12" s="54" t="s">
        <v>19</v>
      </c>
      <c r="C12" s="17" t="s">
        <v>7</v>
      </c>
      <c r="D12" s="54" t="s">
        <v>19</v>
      </c>
      <c r="E12" s="17" t="s">
        <v>7</v>
      </c>
      <c r="F12" s="54" t="s">
        <v>19</v>
      </c>
      <c r="G12" s="54" t="s">
        <v>7</v>
      </c>
    </row>
    <row r="13" spans="1:7" s="8" customFormat="1" ht="25.5" customHeight="1" x14ac:dyDescent="0.2">
      <c r="A13" s="25" t="s">
        <v>22</v>
      </c>
      <c r="B13" s="5">
        <f>C13*$F13</f>
        <v>0</v>
      </c>
      <c r="C13" s="26">
        <v>1</v>
      </c>
      <c r="D13" s="5">
        <f>E13*$F13</f>
        <v>0</v>
      </c>
      <c r="E13" s="26">
        <v>0</v>
      </c>
      <c r="F13" s="27">
        <f>'Orçamento Ar Condicionado'!M13</f>
        <v>0</v>
      </c>
      <c r="G13" s="28">
        <f t="shared" ref="G13:G18" si="0">C13+E13</f>
        <v>1</v>
      </c>
    </row>
    <row r="14" spans="1:7" s="8" customFormat="1" ht="25.5" customHeight="1" x14ac:dyDescent="0.2">
      <c r="A14" s="25" t="s">
        <v>8</v>
      </c>
      <c r="B14" s="5">
        <f>C14*$F14</f>
        <v>0</v>
      </c>
      <c r="C14" s="26">
        <v>0.5</v>
      </c>
      <c r="D14" s="5">
        <f>E14*$F14</f>
        <v>0</v>
      </c>
      <c r="E14" s="26">
        <v>0.5</v>
      </c>
      <c r="F14" s="27">
        <f>'Orçamento Ar Condicionado'!M16</f>
        <v>0</v>
      </c>
      <c r="G14" s="28">
        <f t="shared" si="0"/>
        <v>1</v>
      </c>
    </row>
    <row r="15" spans="1:7" s="8" customFormat="1" ht="25.5" customHeight="1" x14ac:dyDescent="0.2">
      <c r="A15" s="25" t="s">
        <v>32</v>
      </c>
      <c r="B15" s="5">
        <f>C15*$F15</f>
        <v>0</v>
      </c>
      <c r="C15" s="26">
        <v>0.5</v>
      </c>
      <c r="D15" s="5">
        <f>E15*$F15</f>
        <v>0</v>
      </c>
      <c r="E15" s="26">
        <v>0.5</v>
      </c>
      <c r="F15" s="27">
        <f>'Orçamento Ar Condicionado'!M30</f>
        <v>0</v>
      </c>
      <c r="G15" s="28">
        <f t="shared" si="0"/>
        <v>1</v>
      </c>
    </row>
    <row r="16" spans="1:7" s="8" customFormat="1" ht="25.5" customHeight="1" x14ac:dyDescent="0.2">
      <c r="A16" s="25" t="s">
        <v>95</v>
      </c>
      <c r="B16" s="5">
        <f>C16*$F16</f>
        <v>0</v>
      </c>
      <c r="C16" s="26">
        <v>0.5</v>
      </c>
      <c r="D16" s="5">
        <f>E16*$F16</f>
        <v>0</v>
      </c>
      <c r="E16" s="26">
        <v>0.5</v>
      </c>
      <c r="F16" s="27">
        <f>'Orçamento Ar Condicionado'!M33</f>
        <v>0</v>
      </c>
      <c r="G16" s="28">
        <f t="shared" si="0"/>
        <v>1</v>
      </c>
    </row>
    <row r="17" spans="1:7" s="8" customFormat="1" ht="25.5" customHeight="1" x14ac:dyDescent="0.2">
      <c r="A17" s="25" t="s">
        <v>43</v>
      </c>
      <c r="B17" s="5">
        <f>C17*$F17</f>
        <v>0</v>
      </c>
      <c r="C17" s="26">
        <v>0.4</v>
      </c>
      <c r="D17" s="5">
        <f>E17*$F17</f>
        <v>0</v>
      </c>
      <c r="E17" s="26">
        <v>0.6</v>
      </c>
      <c r="F17" s="27">
        <f>'Orçamento Ar Condicionado'!M37</f>
        <v>0</v>
      </c>
      <c r="G17" s="28">
        <f t="shared" si="0"/>
        <v>1</v>
      </c>
    </row>
    <row r="18" spans="1:7" s="8" customFormat="1" ht="25.5" customHeight="1" x14ac:dyDescent="0.2">
      <c r="A18" s="3" t="s">
        <v>20</v>
      </c>
      <c r="B18" s="4">
        <f>SUM(B13:B17)</f>
        <v>0</v>
      </c>
      <c r="C18" s="29" t="e">
        <f>B18/$F$18</f>
        <v>#DIV/0!</v>
      </c>
      <c r="D18" s="4">
        <f>SUM(D13:D17)</f>
        <v>0</v>
      </c>
      <c r="E18" s="29" t="e">
        <f>D18/$F$18</f>
        <v>#DIV/0!</v>
      </c>
      <c r="F18" s="27">
        <f>'Orçamento Ar Condicionado'!M87</f>
        <v>0</v>
      </c>
      <c r="G18" s="28" t="e">
        <f t="shared" si="0"/>
        <v>#DIV/0!</v>
      </c>
    </row>
    <row r="19" spans="1:7" s="8" customFormat="1" ht="25.5" customHeight="1" x14ac:dyDescent="0.2">
      <c r="A19" s="3" t="s">
        <v>21</v>
      </c>
      <c r="B19" s="5">
        <f>B18</f>
        <v>0</v>
      </c>
      <c r="C19" s="30" t="e">
        <f>C18</f>
        <v>#DIV/0!</v>
      </c>
      <c r="D19" s="5">
        <f>B19+D18</f>
        <v>0</v>
      </c>
      <c r="E19" s="30" t="e">
        <f>C19+E18</f>
        <v>#DIV/0!</v>
      </c>
      <c r="F19" s="7">
        <f>SUM(F13:F17)</f>
        <v>0</v>
      </c>
      <c r="G19" s="6"/>
    </row>
    <row r="20" spans="1:7" s="8" customFormat="1" ht="10.5" customHeight="1" x14ac:dyDescent="0.2">
      <c r="C20" s="15"/>
      <c r="E20" s="15"/>
      <c r="F20" s="9"/>
    </row>
    <row r="21" spans="1:7" s="8" customFormat="1" ht="10.5" customHeight="1" x14ac:dyDescent="0.2">
      <c r="C21" s="15"/>
      <c r="E21" s="15"/>
      <c r="F21" s="9"/>
    </row>
    <row r="22" spans="1:7" s="8" customFormat="1" ht="13.5" customHeight="1" x14ac:dyDescent="0.25">
      <c r="B22" s="94"/>
      <c r="C22" s="94"/>
      <c r="D22" s="94"/>
      <c r="E22" s="94"/>
      <c r="F22" s="57" t="s">
        <v>116</v>
      </c>
    </row>
    <row r="23" spans="1:7" s="8" customFormat="1" ht="13.5" customHeight="1" x14ac:dyDescent="0.25">
      <c r="B23" s="94"/>
      <c r="C23" s="94"/>
      <c r="D23" s="94"/>
      <c r="E23" s="94"/>
      <c r="F23" s="57"/>
    </row>
    <row r="24" spans="1:7" s="8" customFormat="1" ht="13.5" customHeight="1" x14ac:dyDescent="0.25">
      <c r="B24" s="94"/>
      <c r="C24" s="94"/>
      <c r="D24" s="94"/>
      <c r="E24" s="94"/>
      <c r="F24" s="57"/>
    </row>
    <row r="25" spans="1:7" s="8" customFormat="1" ht="15" customHeight="1" x14ac:dyDescent="0.2">
      <c r="B25" s="94"/>
      <c r="C25" s="94"/>
      <c r="D25" s="94"/>
      <c r="E25" s="94"/>
      <c r="F25" s="94"/>
      <c r="G25" s="32"/>
    </row>
    <row r="26" spans="1:7" s="8" customFormat="1" ht="15" customHeight="1" x14ac:dyDescent="0.2">
      <c r="B26" s="94"/>
      <c r="C26" s="94"/>
      <c r="D26" s="94"/>
      <c r="E26" s="94"/>
      <c r="F26" s="95"/>
      <c r="G26" s="31"/>
    </row>
    <row r="27" spans="1:7" s="8" customFormat="1" ht="15" customHeight="1" x14ac:dyDescent="0.25">
      <c r="B27" s="94"/>
      <c r="C27" s="94"/>
      <c r="D27" s="58" t="s">
        <v>117</v>
      </c>
      <c r="E27" s="97"/>
      <c r="F27" s="97"/>
      <c r="G27" s="31"/>
    </row>
    <row r="28" spans="1:7" s="8" customFormat="1" ht="15" customHeight="1" x14ac:dyDescent="0.25">
      <c r="B28" s="98"/>
      <c r="C28" s="99"/>
      <c r="D28" s="57" t="s">
        <v>118</v>
      </c>
      <c r="E28" s="97"/>
      <c r="F28" s="100"/>
      <c r="G28" s="24"/>
    </row>
    <row r="29" spans="1:7" ht="16.5" x14ac:dyDescent="0.25">
      <c r="B29" s="101"/>
      <c r="C29" s="102"/>
      <c r="D29" s="57" t="s">
        <v>119</v>
      </c>
      <c r="E29" s="103"/>
      <c r="F29" s="104"/>
    </row>
    <row r="30" spans="1:7" x14ac:dyDescent="0.2">
      <c r="B30" s="74"/>
      <c r="C30" s="74"/>
      <c r="D30" s="75"/>
      <c r="E30" s="75"/>
      <c r="F30" s="74"/>
    </row>
    <row r="31" spans="1:7" x14ac:dyDescent="0.2">
      <c r="B31" s="37"/>
      <c r="C31" s="37"/>
      <c r="D31" s="38"/>
      <c r="E31" s="38"/>
      <c r="F31" s="37"/>
    </row>
  </sheetData>
  <sheetProtection algorithmName="SHA-512" hashValue="GBpKnhR6fvIWftNrPwPzi1rchPanVxOzGbGxv4dkXNv+BQAev0VMYFMX/ByAdvMKf0EPZrNxDJ2lqhYvoAlBeQ==" saltValue="3wqFLThrF5Y7FmMQYkbxVg==" spinCount="100000" sheet="1" objects="1" scenarios="1"/>
  <mergeCells count="9">
    <mergeCell ref="A7:G7"/>
    <mergeCell ref="A8:C8"/>
    <mergeCell ref="A9:C9"/>
    <mergeCell ref="A11:A12"/>
    <mergeCell ref="B11:C11"/>
    <mergeCell ref="F11:G11"/>
    <mergeCell ref="D8:G8"/>
    <mergeCell ref="D9:G9"/>
    <mergeCell ref="D11:E11"/>
  </mergeCells>
  <phoneticPr fontId="12" type="noConversion"/>
  <pageMargins left="0.98425196850393704" right="0.59055118110236227" top="0.98425196850393704" bottom="0.78740157480314965" header="0.51181102362204722" footer="0.51181102362204722"/>
  <pageSetup paperSize="8" scale="80" orientation="landscape" r:id="rId1"/>
  <headerFooter alignWithMargins="0">
    <oddFooter>&amp;CInst. Fed. de Educ., Ciência e Tecnol. Sul-rio-grandense
Rua Gonçalves Chaves n° 3218 – CEP 96015-560 – Pelotas/RS – Tel.: (53) 3026.6211 / dpo@ifsul.edu.br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6</vt:i4>
      </vt:variant>
    </vt:vector>
  </HeadingPairs>
  <TitlesOfParts>
    <vt:vector size="8" baseType="lpstr">
      <vt:lpstr>Orçamento Ar Condicionado</vt:lpstr>
      <vt:lpstr>Cronograma Ar Condicionado</vt:lpstr>
      <vt:lpstr>'Cronograma Ar Condicionado'!Area_de_impressao</vt:lpstr>
      <vt:lpstr>'Orçamento Ar Condicionado'!Area_de_impressao</vt:lpstr>
      <vt:lpstr>'Cronograma Ar Condicionado'!Print_Area</vt:lpstr>
      <vt:lpstr>'Orçamento Ar Condicionado'!Print_Area</vt:lpstr>
      <vt:lpstr>'Orçamento Ar Condicionado'!Print_Titles</vt:lpstr>
      <vt:lpstr>'Orçamento Ar Condicionado'!Titulos_de_impressao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Genifer Cardoso Born</dc:creator>
  <cp:lastModifiedBy>Silvia Elena Koth Sedrez</cp:lastModifiedBy>
  <cp:lastPrinted>2023-10-24T19:23:59Z</cp:lastPrinted>
  <dcterms:created xsi:type="dcterms:W3CDTF">2011-11-25T11:08:52Z</dcterms:created>
  <dcterms:modified xsi:type="dcterms:W3CDTF">2023-11-20T17:17:31Z</dcterms:modified>
</cp:coreProperties>
</file>