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biocardozo\Documents\PGD - Programa de Gestão e Desempenho\IMPLEMENTAÇÃO\PLANILHAS DO PGD\"/>
    </mc:Choice>
  </mc:AlternateContent>
  <workbookProtection workbookAlgorithmName="SHA-512" workbookHashValue="M4DZR/ufrofIzCDEW9LMDheLHpVOQvp7f1wHTGf09xe8zp7nAuzRbpzLEGbdj7Ot+JceBlVzumYKi4kTtlWBQw==" workbookSaltValue="YsWzMkgZtFeQPpK5Cm691A==" workbookSpinCount="100000" lockStructure="1"/>
  <bookViews>
    <workbookView xWindow="0" yWindow="0" windowWidth="28800" windowHeight="11700" firstSheet="1" activeTab="1"/>
  </bookViews>
  <sheets>
    <sheet name="Atividades" sheetId="1" state="hidden" r:id="rId1"/>
    <sheet name="Plano de Trabalho" sheetId="3" r:id="rId2"/>
    <sheet name="Listas" sheetId="4" state="hidden" r:id="rId3"/>
  </sheets>
  <definedNames>
    <definedName name="_xlnm._FilterDatabase" localSheetId="0" hidden="1">Atividades!$A$1:$P$220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6" i="1" l="1"/>
  <c r="O76" i="1"/>
  <c r="C75" i="1"/>
  <c r="O75" i="1"/>
  <c r="C74" i="1"/>
  <c r="O74" i="1"/>
  <c r="C73" i="1"/>
  <c r="O73" i="1"/>
  <c r="C72" i="1"/>
  <c r="O72" i="1"/>
  <c r="C71" i="1"/>
  <c r="O71" i="1"/>
  <c r="C70" i="1"/>
  <c r="O70" i="1"/>
  <c r="C69" i="1"/>
  <c r="O69" i="1"/>
  <c r="C68" i="1"/>
  <c r="O68" i="1"/>
  <c r="C78" i="1"/>
  <c r="O78" i="1"/>
  <c r="C77" i="1"/>
  <c r="O77" i="1"/>
  <c r="C79" i="1"/>
  <c r="O79" i="1"/>
  <c r="O2" i="1" l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C220" i="1" l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  <c r="D34" i="3" l="1"/>
  <c r="A9" i="3" s="1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12" i="3" l="1"/>
</calcChain>
</file>

<file path=xl/sharedStrings.xml><?xml version="1.0" encoding="utf-8"?>
<sst xmlns="http://schemas.openxmlformats.org/spreadsheetml/2006/main" count="1477" uniqueCount="1135">
  <si>
    <t>Grupo de Atividade</t>
  </si>
  <si>
    <t>Atividade</t>
  </si>
  <si>
    <t>Entregas</t>
  </si>
  <si>
    <t>Ganho de Produtividade (%)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</si>
  <si>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</si>
  <si>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</si>
  <si>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</si>
  <si>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</si>
  <si>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</si>
  <si>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</si>
  <si>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</si>
  <si>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</si>
  <si>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</si>
  <si>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</si>
  <si>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ADMINISTRATIVO</t>
  </si>
  <si>
    <t>Atualização e controle de acervo bibliográfico virtual.</t>
  </si>
  <si>
    <t>Relatório de acervo bibliográfico.</t>
  </si>
  <si>
    <t>Acompanhamento de e-mail institucional</t>
  </si>
  <si>
    <t>Respostas e encaminhamentos de correio eletrônico</t>
  </si>
  <si>
    <t>Consolidação de dados e resultados</t>
  </si>
  <si>
    <t xml:space="preserve">Documento de consolidação de dados </t>
  </si>
  <si>
    <t>Consultas e atualizações em sistemas estruturantes</t>
  </si>
  <si>
    <t xml:space="preserve">Cadastro de dados, atualização de sistemas e encaminhamento de informações. </t>
  </si>
  <si>
    <t>Participação em comissões</t>
  </si>
  <si>
    <t>Relatórios, pareceres, documentos encaminhados</t>
  </si>
  <si>
    <t>Participação em reuniões</t>
  </si>
  <si>
    <t>Registro de participação, Atas, Lista de Frequência.</t>
  </si>
  <si>
    <t xml:space="preserve">Participação em Eventos </t>
  </si>
  <si>
    <t>Participação em evento de capacitação, palestras, conferências, apresentação de trabalhos, atividades artísticas e culturais.</t>
  </si>
  <si>
    <t>Acompanhamento de processos e confecção de documentos.</t>
  </si>
  <si>
    <t>Relatórios, Despachos, Termos, Parecer, Notificação, Propostas, dentre outros.</t>
  </si>
  <si>
    <t>Prestação de serviço de alimentação de dados ou gestão de usuários de sistemas de informação</t>
  </si>
  <si>
    <t xml:space="preserve">Cadastro de dados, atualização de sistemas, criação de ambientes virtuais e encaminhamento de informações. </t>
  </si>
  <si>
    <t>Prestação de serviço de apoio ou atendimento técnico administrativo</t>
  </si>
  <si>
    <t>Registro de atendimento, cadastro de informações, encaminhamento de documentos.</t>
  </si>
  <si>
    <t>Prestação de serviço de ensino ou treinamento</t>
  </si>
  <si>
    <t>Prestação de serviço de formação continuada</t>
  </si>
  <si>
    <t>Prestação de serviço de gestão de processos e acervos documentais</t>
  </si>
  <si>
    <t>Prestação de serviço de gestão de projetos</t>
  </si>
  <si>
    <t>Prestação de serviço de gestão e fiscalização de contratos, convênios e parcerias</t>
  </si>
  <si>
    <t>Produção ou edição de atos de pessoal</t>
  </si>
  <si>
    <t>Atos encaminhados para publicação.</t>
  </si>
  <si>
    <t>Produção ou edição de comunicação interna ou externa</t>
  </si>
  <si>
    <t>Comunicação produzida.</t>
  </si>
  <si>
    <t>Produção ou edição de documento licitatório</t>
  </si>
  <si>
    <t>Documento licitatório produzido.</t>
  </si>
  <si>
    <t>Informativo, tutorial, cartilhas, manual ou guia.</t>
  </si>
  <si>
    <t>Produção ou edição de método ou metodologia</t>
  </si>
  <si>
    <t>Metodologia finalizada.</t>
  </si>
  <si>
    <t>Criação e/ou revisão de normativos e/ou políticas públicas e/ou documentos internos</t>
  </si>
  <si>
    <t>Instrução processual e minuta de documento.</t>
  </si>
  <si>
    <t xml:space="preserve">Produção ou edição de nota técnica, nota informativa, relatório ou ata. </t>
  </si>
  <si>
    <t>Nota técnica, nota informativa, relatório ou ata.</t>
  </si>
  <si>
    <t>Articulação com parceiros externos</t>
  </si>
  <si>
    <t>Emendas captadas, projetos aprovados e/ou suspensos, participação em reuniões, novas parcerias institucionais.</t>
  </si>
  <si>
    <t>Conformidade de Registro de Gestão</t>
  </si>
  <si>
    <t>Relatório, registro SIAFI</t>
  </si>
  <si>
    <t xml:space="preserve">Realização do pagamento de notas, fiscalização e manutenção </t>
  </si>
  <si>
    <t>Registro SIAFI, relatórios, pareceres</t>
  </si>
  <si>
    <t>Criação de tutoriais e/ou vídeos institucionais.</t>
  </si>
  <si>
    <t>Vídeo ou Tutorial em formato documental ou digital.</t>
  </si>
  <si>
    <t>Confecção de Minuta de Edital.</t>
  </si>
  <si>
    <t>Minuta de Edital.</t>
  </si>
  <si>
    <t>Acompanhamento de etapas de Editais.</t>
  </si>
  <si>
    <t>Publicação de etapas de edital, análise de recursos e encaminhamentos.</t>
  </si>
  <si>
    <t>Orientação e/ou treinamentos para servidores.</t>
  </si>
  <si>
    <t>Registro de Orientação/ Treinamento.</t>
  </si>
  <si>
    <t>Revisão textual de documentos/mídias</t>
  </si>
  <si>
    <t>Documento/mídia revisada.</t>
  </si>
  <si>
    <t>Publicação de documentos no Diário Oficial da União</t>
  </si>
  <si>
    <t>Publicação no DOU.</t>
  </si>
  <si>
    <t>ASSISTÊNCIA ESTUDANTIL</t>
  </si>
  <si>
    <t>Despacho, Relatório, Ofício.</t>
  </si>
  <si>
    <t>Realização de planejamento orçamentário (PNAES/PNAE)</t>
  </si>
  <si>
    <t>Relatórios, pareceres</t>
  </si>
  <si>
    <t>Participação em comissões disciplinares</t>
  </si>
  <si>
    <t>Organização da área nutricional da Unidade</t>
  </si>
  <si>
    <t>Cardápio, alimentação, planejamento de aquisições</t>
  </si>
  <si>
    <t>Realização de perícias</t>
  </si>
  <si>
    <t>Laudos, relatórios</t>
  </si>
  <si>
    <t>Concessão de auxílios estudantis (financeiro, alimentação, inclusão digital)</t>
  </si>
  <si>
    <t>Relatórios, editais</t>
  </si>
  <si>
    <t xml:space="preserve">Acompanhamento de Programas/Projetos Institucionais </t>
  </si>
  <si>
    <t>Relatórios, pareceres, visitas</t>
  </si>
  <si>
    <t>Relatório de visita</t>
  </si>
  <si>
    <t>Atendimento Especializado aos estudantes e responsáveis</t>
  </si>
  <si>
    <t>Registro de Atendimento</t>
  </si>
  <si>
    <t xml:space="preserve">Atendimento Psicológico aos estudantes e responsáveis. </t>
  </si>
  <si>
    <t>Elaboração de material orientativo aos estudantes</t>
  </si>
  <si>
    <t>Material de Divulgação.</t>
  </si>
  <si>
    <t>Participação em Reunião</t>
  </si>
  <si>
    <t>Atendimento ao servidor, estudante, comunidade em geral</t>
  </si>
  <si>
    <t>Criação e/ou revisão de normativos e/ou políticas públicas.</t>
  </si>
  <si>
    <t>AUDITORIA</t>
  </si>
  <si>
    <t>Relatório</t>
  </si>
  <si>
    <t>COMUNICAÇÃO</t>
  </si>
  <si>
    <t>Assessoria de Imprensa: agendamento de entrevistas, acompanhamento, organização e execução de entrevistas, retorno às solicitações dos veículos de imprensa, envio de releases, atualização de mailling e networking. Apuração de fontes para atendimento dirigido à imprensa e preparação de perfis para entrevistas</t>
  </si>
  <si>
    <t>Alimentação das Mídias Digitais (Redes Sociais – Facebook, Instagram, Twitter e Youtube). Apuração e monitoramento de informações nos perfis oficiais.</t>
  </si>
  <si>
    <t>Atendimento a instituições do governo federal e servidores com pautas específicas com foco científico, de empreendedorismo e desenvolvimento econômico ou ambiental</t>
  </si>
  <si>
    <t xml:space="preserve">Comunicação interna: Atendimento às solicitações das instituições do governo federal; atendimento às demandas de divulgação solicitadas por servidores e estudantes; envio de matérias e demais conteúdos de divulgação para servidores e estudantes nos canais do Instituto. </t>
  </si>
  <si>
    <t>Audiovisual: captação de áudio/vídeo (Ambiente aberto ou Estúdio)</t>
  </si>
  <si>
    <t>Vídeo finalizado.</t>
  </si>
  <si>
    <t>Audiovisual: elaboração/criação de roteiro para vídeos ou sonoras</t>
  </si>
  <si>
    <t>Roteiro finalizado.</t>
  </si>
  <si>
    <t>Busca e seleção no banco de imagens para a pauta sugerida</t>
  </si>
  <si>
    <t>Imagens selecionadas.</t>
  </si>
  <si>
    <t>Campanha internas de mobilização para programas, séries, projetos e fontes para entrevistas</t>
  </si>
  <si>
    <t>Campanha finalizada.</t>
  </si>
  <si>
    <t>Compartilhamento de matérias publicadas sobre a Instituição para divulgação nos canais do Instituto</t>
  </si>
  <si>
    <t>Matérias publicadas em canais diversos.</t>
  </si>
  <si>
    <t>Construção de pautas para séries ou programas sobre tema específico para site institucional e demais veículos ou portais de notícias</t>
  </si>
  <si>
    <t>Pauta publicada.</t>
  </si>
  <si>
    <t>Texto finalizado e encaminhado para aprovação.</t>
  </si>
  <si>
    <t>Elaboração de Pautas (boletins internos, site, séries temáticas, entrevista e outros)</t>
  </si>
  <si>
    <t>Pauta elaborada.</t>
  </si>
  <si>
    <t>Elaboração/acompanhamento de calendário de eventos do Institucional</t>
  </si>
  <si>
    <t>Calendário Atualizado.</t>
  </si>
  <si>
    <t>Encaminhamento de sugestões de matérias para as redes sociais</t>
  </si>
  <si>
    <t>Roteiro de matérias finalizado.</t>
  </si>
  <si>
    <t>Identificação de personagens para desenvolvimento de narrativas</t>
  </si>
  <si>
    <t>Contato firmado.</t>
  </si>
  <si>
    <t>Texto produzido.</t>
  </si>
  <si>
    <t>Produção Textual</t>
  </si>
  <si>
    <t xml:space="preserve">Programação visual: criação de layout diversos. </t>
  </si>
  <si>
    <t>Programação visual: edição, tratamento e manipulação de imagem</t>
  </si>
  <si>
    <t>Programação visual: vetorização</t>
  </si>
  <si>
    <t>Realização de atividades de Media training</t>
  </si>
  <si>
    <t>Realização de evento: Cerimonial</t>
  </si>
  <si>
    <t>Realização de evento: Cerimonial; Execução, organização, planejamento, pós-evento.</t>
  </si>
  <si>
    <t>Relações Públicas - Assessoria de Cerimonial</t>
  </si>
  <si>
    <t xml:space="preserve">Relações Públicas - Assessoria de Cerimonial; assessoria direta aos gestores; elaboração de textos para correspondências dirigidas; gerenciamento de distribuição de brindes. Planejamento e execução de Campanhas Institucionais. </t>
  </si>
  <si>
    <t xml:space="preserve">Revisão Textual </t>
  </si>
  <si>
    <t>Documento revisado.</t>
  </si>
  <si>
    <t>Criação de roteiros para produção de pautas e entrevistas</t>
  </si>
  <si>
    <t>Roteiro.</t>
  </si>
  <si>
    <t>Criação e/ou revisão de normativos e/ou políticas públicas e/ou documentos internos.</t>
  </si>
  <si>
    <t>ATIVIDADE DOCENTE</t>
  </si>
  <si>
    <t>Atendimento, acompanhamento e/ou orientação ao estudante</t>
  </si>
  <si>
    <t>Registro de Atendimento.</t>
  </si>
  <si>
    <t>Produção de relatórios diversos (Atividades administrativas, Ensino, Pesquisa, Extensão, Outros)</t>
  </si>
  <si>
    <t xml:space="preserve">Relatório. </t>
  </si>
  <si>
    <t xml:space="preserve">Produção Científica </t>
  </si>
  <si>
    <t>Projetos, artigos, livros, resenhas, resumos e autoria de obra</t>
  </si>
  <si>
    <t>Participação em programas e projetos de ensino.</t>
  </si>
  <si>
    <t>Atas, Relatório, Estudos, Minutas, Projetos</t>
  </si>
  <si>
    <t>Coordenação de Curso</t>
  </si>
  <si>
    <t>Produção de documentos diversos, manutenção de sistemas, atendimento, convocação de reunião.</t>
  </si>
  <si>
    <t>Atividades Administrativas</t>
  </si>
  <si>
    <t>Participação em Comissões, Comitês, Núcleos, Responsabilidade Técnica, Confecção de documentos administrativos.</t>
  </si>
  <si>
    <t>Tutoria a distância</t>
  </si>
  <si>
    <t>Tutoria realizada em horário programado.</t>
  </si>
  <si>
    <t>Orientação de Trabalho de Conclusão de Curso – TCC</t>
  </si>
  <si>
    <t>TCC orientado.</t>
  </si>
  <si>
    <t>Coordenação de projeto de pesquisa</t>
  </si>
  <si>
    <t>Relatório de Acompanhamento do projeto, confecção e encaminhamento de documentos.</t>
  </si>
  <si>
    <t>Coordenação de projeto/programa de extensão</t>
  </si>
  <si>
    <t>Coordenação de projeto de ensino</t>
  </si>
  <si>
    <t>Mentoria em Projetos de Inovação ou Atividades de Empreendedorismo ou Coordenação de Empresa Júnior e/ou Escritório Modelo</t>
  </si>
  <si>
    <t>Relatório de Atividade.</t>
  </si>
  <si>
    <t>ENSINO - ATIVIDADES ADMINISTRATIVAS</t>
  </si>
  <si>
    <t>Manutenção de Sistemas Acadêmicos.</t>
  </si>
  <si>
    <t>Comunicação, produção e/ou diagramação de material para marketing em mídias digitais e repositórios.</t>
  </si>
  <si>
    <t>Mídia digital e/ou repositório atualizados</t>
  </si>
  <si>
    <t>Orientação e/ou treinamentos para servidores, tutores ou estudantes</t>
  </si>
  <si>
    <t>Publicação e acompanhamento de documentos no Diário Oficial da União</t>
  </si>
  <si>
    <t>Minuta de Consulta.</t>
  </si>
  <si>
    <t xml:space="preserve">Elaborar Decisão em Processo de Reposição ao Erário </t>
  </si>
  <si>
    <t xml:space="preserve">Decisão fundamentada inserida nos autos </t>
  </si>
  <si>
    <t xml:space="preserve">Analisar processo e elaborar parecer de Gecc </t>
  </si>
  <si>
    <t>Parecer elaborado.</t>
  </si>
  <si>
    <t>Analisar processo e elaborar parecer de pedidos de concessão de benefícios diversos.</t>
  </si>
  <si>
    <t>Instrução processual de reposição ao erário.</t>
  </si>
  <si>
    <t>Nota técnica, notificação, despachos.</t>
  </si>
  <si>
    <t>Elaboração de Parecer Técnico.</t>
  </si>
  <si>
    <t>Parecer.</t>
  </si>
  <si>
    <t>Analisar processo e elaborar parecer de pedidos de provimento ou vacância.</t>
  </si>
  <si>
    <t>Analisar processo e elaborar parecer de licenças e afastamentos</t>
  </si>
  <si>
    <t>Responder demandas decorrentes de processos judiciais</t>
  </si>
  <si>
    <t>Despacho, ofício e/ou parecer.</t>
  </si>
  <si>
    <t>Responder demandas encaminhadas pela Ouvidoria/Corregedoria/Auditoria Interna</t>
  </si>
  <si>
    <t>Elaboração do Plano de Desenvolvimento de Pessoas.</t>
  </si>
  <si>
    <t>Plano de Desenvolvimento de Pessoas.</t>
  </si>
  <si>
    <t xml:space="preserve">Acompanhamento e Revisão do Plano de Desenvolvimento de Pessoas. </t>
  </si>
  <si>
    <t>Plano de Desenvolvimento de Pessoas revisado.</t>
  </si>
  <si>
    <t>Prestação de Contas do Plano de Desenvolvimento de Pessoas.</t>
  </si>
  <si>
    <t>Prestação de Contas cadastrada no Portal SIPEC.</t>
  </si>
  <si>
    <t>Instrução processual para contratação de empresa selecionada para execução das ações de desenvolvimento do PDP.</t>
  </si>
  <si>
    <t>Documento de formalização de demanda, estudo preliminar, termo de referência, justificativa, documentos complementares.</t>
  </si>
  <si>
    <t>Acompanhamento de curso de capacitação.</t>
  </si>
  <si>
    <t xml:space="preserve">Acompanhamento mensal com as despesas das ações do PDP </t>
  </si>
  <si>
    <t>Instrução processual e relatório de despesas publicado.</t>
  </si>
  <si>
    <t>Atualização cadastral de servidores no SIAPE.</t>
  </si>
  <si>
    <t>Relatório de cadastro.</t>
  </si>
  <si>
    <t>Abertura de processos diversos no SIAPE.</t>
  </si>
  <si>
    <t>Relatório de processos cadastrados.</t>
  </si>
  <si>
    <t xml:space="preserve">Atualização cadastral de sistemas estruturantes da Gestão de Pessoas </t>
  </si>
  <si>
    <t>Relatório de atualização cadastral.</t>
  </si>
  <si>
    <t>Análise de planilhas de valores.</t>
  </si>
  <si>
    <t>Despacho de encaminhamento.</t>
  </si>
  <si>
    <t>Elaborar/retificar relatório de GFIP/RAIS/DIRF</t>
  </si>
  <si>
    <t>Relatório.</t>
  </si>
  <si>
    <t>Elaborar Certidão de Tempo de Contribuição</t>
  </si>
  <si>
    <t>Certidão de Tempo de Contribuição</t>
  </si>
  <si>
    <t>Lançamento de pagamentos diversos.</t>
  </si>
  <si>
    <t>Relatório de pagamento.</t>
  </si>
  <si>
    <t>Elaborar calendário anual de ações de promoção da saúde.</t>
  </si>
  <si>
    <t>Calendário Anual de ações de promoção da saúde</t>
  </si>
  <si>
    <t>Atendimento especializado a servidores.</t>
  </si>
  <si>
    <t>OUVIDORIA</t>
  </si>
  <si>
    <t>Atendimento ao Cidadão por meio do e-Ouv e e-Sic</t>
  </si>
  <si>
    <t xml:space="preserve">Registro de Atendimento </t>
  </si>
  <si>
    <t>Atendimento ao servidor, estudante, comunidade em geral por canais diversos</t>
  </si>
  <si>
    <t>Elaboração do Boletim de Ouvidoria e-SIC</t>
  </si>
  <si>
    <t>Boletim Publicado</t>
  </si>
  <si>
    <t xml:space="preserve">Elaboração do Relatório Anual da Ouvidoria </t>
  </si>
  <si>
    <t>Relatório Anual</t>
  </si>
  <si>
    <t xml:space="preserve">Gerenciamento de manifestações de ouvidoria </t>
  </si>
  <si>
    <t>Gerenciamento de pedidos de acesso à informação</t>
  </si>
  <si>
    <t>Elaboração do Relatório de Transparência Ativa (CGU)</t>
  </si>
  <si>
    <t>Publicação do Rol de informações classificadas</t>
  </si>
  <si>
    <t>Rol publicado</t>
  </si>
  <si>
    <t>Tratamento de dados da Pesquisa de Satisfação</t>
  </si>
  <si>
    <t>Dados tratados</t>
  </si>
  <si>
    <t>Elaboração/Atualização da Carta de Serviço ao Cidadão (Bienal)</t>
  </si>
  <si>
    <t>Carta Publicada</t>
  </si>
  <si>
    <t>Elaboração/Atualização do Plano de Dados Abertos (Bienal )</t>
  </si>
  <si>
    <t xml:space="preserve">Orientação a comunidade acadêmica sobre o cumprimento da Lei de Acesso à Informação </t>
  </si>
  <si>
    <t>Orientação Divulgada</t>
  </si>
  <si>
    <t>Elaboração relatório sobre prestação dos serviços e a correção de falhas</t>
  </si>
  <si>
    <t>Relatórios</t>
  </si>
  <si>
    <t>Criação e/ou revisão de orientações/normativos.</t>
  </si>
  <si>
    <t>PESQUISA E EXTENSÃO</t>
  </si>
  <si>
    <t>Análise técnica dos projetos de extensão de fluxo contínuo</t>
  </si>
  <si>
    <t>Relatório, parecer, encaminhamento de projeto.</t>
  </si>
  <si>
    <t xml:space="preserve">Manutenção e configuração de sistema, Relatório, Parecer, Notificações. </t>
  </si>
  <si>
    <t>Análise técnica dos projetos de pesquisa de fluxo contínuo</t>
  </si>
  <si>
    <t>Acompanhamento dos projetos de pesquisa de fluxo contínuo</t>
  </si>
  <si>
    <t>Relatórios, Despachos, Parecer,Termos de Compromisso, Notificação, dentre outros.</t>
  </si>
  <si>
    <t>Atendimento ao pesquisador/extensionista, estudantes, comunidade em geral.</t>
  </si>
  <si>
    <t>Participação em Eventos</t>
  </si>
  <si>
    <t>PLANEJAMENTO</t>
  </si>
  <si>
    <t>Atualização da dados estatísticos</t>
  </si>
  <si>
    <t>Relatório, planilhas</t>
  </si>
  <si>
    <t>Análise de impacto para verificar indicadores de gestão</t>
  </si>
  <si>
    <t>Manutenção e atualização da plataforma Dashboard do Planejamento</t>
  </si>
  <si>
    <t xml:space="preserve">Atualização das informações </t>
  </si>
  <si>
    <t xml:space="preserve">Acompanhamento da execução do Plano de Dados Abertos </t>
  </si>
  <si>
    <t>Atualização no portal de dados abertos do Governo Federal</t>
  </si>
  <si>
    <t>Elaboração do Relatório Anual de Gestão</t>
  </si>
  <si>
    <t>Envio de informações gerenciais a outros setores internos que requerem extração de dados de bancos de dados</t>
  </si>
  <si>
    <t>Elaboração de planilhas e/ou gráficos</t>
  </si>
  <si>
    <t xml:space="preserve">Elaboração de manuais e vídeos didáticos em assuntos correlatos </t>
  </si>
  <si>
    <t>Elaboração e acompanhamento do PDI</t>
  </si>
  <si>
    <t>Relatório; Plano</t>
  </si>
  <si>
    <t>Atualização semanal de Planilha de Controle Orçamentário</t>
  </si>
  <si>
    <t xml:space="preserve">Planilha </t>
  </si>
  <si>
    <t>Relatório, planilha, parecer</t>
  </si>
  <si>
    <t xml:space="preserve">Elaboração do Plano de Gestão de Riscos </t>
  </si>
  <si>
    <t>Mapeamento de riscos e Plano de Gestão de Riscos</t>
  </si>
  <si>
    <t>Atualização e Monitoramento do Plano de Integridade</t>
  </si>
  <si>
    <t>Plano de Integridade; Relatórios de acompanhamento</t>
  </si>
  <si>
    <t xml:space="preserve">Análise e melhoria de gestão de processos </t>
  </si>
  <si>
    <t>Mapeamento de Processos e Relatórios de Gestão de Processos</t>
  </si>
  <si>
    <t>Manutenção e atualização de sistemas de Planejamento Estratégico</t>
  </si>
  <si>
    <t>Sistema atualizado.</t>
  </si>
  <si>
    <t>Atualização, implantação e manutenção de software</t>
  </si>
  <si>
    <t>Software implantado/atualizado.</t>
  </si>
  <si>
    <t>Atualização, manutenção e operacionalização de serviço de Tecnologia da Informação</t>
  </si>
  <si>
    <t>Registro de prestação de serviço.</t>
  </si>
  <si>
    <t>Relatório de dados.</t>
  </si>
  <si>
    <t>Prestação de serviço de desenvolvimento de software</t>
  </si>
  <si>
    <t>Prestação de serviço de design gráfico ou audiovisual</t>
  </si>
  <si>
    <t>Produção ou edição de documentos de desenvolvimento de software</t>
  </si>
  <si>
    <t>Relatórios de desenvolvimento de software.</t>
  </si>
  <si>
    <t>TECNOLOGIA</t>
  </si>
  <si>
    <t>Atividades</t>
  </si>
  <si>
    <t>Complexidade</t>
  </si>
  <si>
    <t>Horas equivalentes</t>
  </si>
  <si>
    <t>REGIME DE EXECUÇÃO</t>
  </si>
  <si>
    <t>Parcial</t>
  </si>
  <si>
    <t>Integral</t>
  </si>
  <si>
    <t>CARGO</t>
  </si>
  <si>
    <t>Assistente de Estúdio</t>
  </si>
  <si>
    <t>Auxiliar de Alfaiate</t>
  </si>
  <si>
    <t>Auxiliar de Carpintaria</t>
  </si>
  <si>
    <t>Auxiliar de Dobrador</t>
  </si>
  <si>
    <t>Auxiliar de Encanador</t>
  </si>
  <si>
    <t>Auxiliar de Estofador</t>
  </si>
  <si>
    <t>Auxiliar de Forjador de Metais</t>
  </si>
  <si>
    <t>Auxiliar de Fundição de Metais</t>
  </si>
  <si>
    <t>Auxiliar de Infra-estrutura e Manutenção/área</t>
  </si>
  <si>
    <t>Auxiliar de Limpeza</t>
  </si>
  <si>
    <t>Auxiliar de Marcenaria</t>
  </si>
  <si>
    <t>Auxiliar de Oficina de Instrumentos Musicais</t>
  </si>
  <si>
    <t>Auxiliar de Padeiro</t>
  </si>
  <si>
    <t>Auxiliar de Sapateiro</t>
  </si>
  <si>
    <t>Auxiliar de Serralheria</t>
  </si>
  <si>
    <t>Auxiliar de Soldador</t>
  </si>
  <si>
    <t>Auxiliar Operacional</t>
  </si>
  <si>
    <t>Auxiliar Rural</t>
  </si>
  <si>
    <t>Carvoejador</t>
  </si>
  <si>
    <t>Chaveiro</t>
  </si>
  <si>
    <t>Lavadeiro</t>
  </si>
  <si>
    <t>Oleiro</t>
  </si>
  <si>
    <t>Operador de Máquinas de Lavanderia</t>
  </si>
  <si>
    <t>Pescador Profissional</t>
  </si>
  <si>
    <t>Redeiro</t>
  </si>
  <si>
    <t>Servente de Limpeza</t>
  </si>
  <si>
    <t>Servente de Obras</t>
  </si>
  <si>
    <t>Taifeiro Fluvial</t>
  </si>
  <si>
    <t>Taifeiro Marítimo</t>
  </si>
  <si>
    <t>Vestiarista</t>
  </si>
  <si>
    <t>Açougueiro</t>
  </si>
  <si>
    <t>Ajustador Mecânico</t>
  </si>
  <si>
    <t>Apontador</t>
  </si>
  <si>
    <t>Armador</t>
  </si>
  <si>
    <t>Armazenista</t>
  </si>
  <si>
    <t>Arrais</t>
  </si>
  <si>
    <t>Assistente de Câmera</t>
  </si>
  <si>
    <t>Assistente de Montagem</t>
  </si>
  <si>
    <t>Assistente de Som</t>
  </si>
  <si>
    <t>Atendente de Consultório/área</t>
  </si>
  <si>
    <t>Atendente de Enfermagem</t>
  </si>
  <si>
    <t>Auxiliar de Agropecuária</t>
  </si>
  <si>
    <t>Auxiliar de Anatomia e Necropsia</t>
  </si>
  <si>
    <t>Auxiliar de Artes Gráficas</t>
  </si>
  <si>
    <t>Auxiliar de Cenografia</t>
  </si>
  <si>
    <t>Auxiliar de Cozinha</t>
  </si>
  <si>
    <t>Auxiliar de Curtume e Tanantes</t>
  </si>
  <si>
    <t>Auxiliar de Eletricista</t>
  </si>
  <si>
    <t>Auxiliar de Farmácia</t>
  </si>
  <si>
    <t>Auxiliar de Figurino</t>
  </si>
  <si>
    <t>Auxiliar de Industrialização e Conservação de Alimentos</t>
  </si>
  <si>
    <t>Auxiliar de Laboratório</t>
  </si>
  <si>
    <t>Auxiliar de Mecânica</t>
  </si>
  <si>
    <t>Auxiliar de Meteorologia</t>
  </si>
  <si>
    <t>Auxiliar de Microfilmagem</t>
  </si>
  <si>
    <t>Auxiliar de Nutrição e Dietética</t>
  </si>
  <si>
    <t>Auxiliar de Processamento de Dados</t>
  </si>
  <si>
    <t>Barbeiro</t>
  </si>
  <si>
    <t>Barqueiro</t>
  </si>
  <si>
    <t>Bombeiro Hidráulico</t>
  </si>
  <si>
    <t>Carpinteiro</t>
  </si>
  <si>
    <t>Compositor Gráfico</t>
  </si>
  <si>
    <t>Conservador de Pescado</t>
  </si>
  <si>
    <t>Contramestre Fluvial/ Marítimo</t>
  </si>
  <si>
    <t>Copeiro</t>
  </si>
  <si>
    <t>Costureiro</t>
  </si>
  <si>
    <t>Desenhista Copista</t>
  </si>
  <si>
    <t>Eletricista de Embarcação</t>
  </si>
  <si>
    <t>Estofador</t>
  </si>
  <si>
    <t>Garçom</t>
  </si>
  <si>
    <t>Jardineiro</t>
  </si>
  <si>
    <t>Lancheiro</t>
  </si>
  <si>
    <t>Marceneiro</t>
  </si>
  <si>
    <t>Marinheiro</t>
  </si>
  <si>
    <t>Marinheiro Fluvial</t>
  </si>
  <si>
    <t>Massagista</t>
  </si>
  <si>
    <t>Mestre de Rede</t>
  </si>
  <si>
    <t>Montador/Soldador</t>
  </si>
  <si>
    <t>Motociclista</t>
  </si>
  <si>
    <t>Operador de Tele-impressora</t>
  </si>
  <si>
    <t>Padeiro</t>
  </si>
  <si>
    <t>Pedreiro</t>
  </si>
  <si>
    <t>Pintor de Construção Cênica e Painéis</t>
  </si>
  <si>
    <t>Pintor/área</t>
  </si>
  <si>
    <t>Sapateiro</t>
  </si>
  <si>
    <t>Seleiro</t>
  </si>
  <si>
    <t>Tratorista</t>
  </si>
  <si>
    <t>Vidraceiro</t>
  </si>
  <si>
    <t>Aderecista</t>
  </si>
  <si>
    <t>Administrador de Edifícios</t>
  </si>
  <si>
    <t>Afinador de Instrumentos Musicais</t>
  </si>
  <si>
    <t>Almoxarife</t>
  </si>
  <si>
    <t>Ascensorista</t>
  </si>
  <si>
    <t>Assistente de Alunos</t>
  </si>
  <si>
    <t>Auxiliar de Creche</t>
  </si>
  <si>
    <t>Assistente de Laboratório</t>
  </si>
  <si>
    <t>Assistente de Tecnologia da Informação</t>
  </si>
  <si>
    <t>Auxiliar de Biblioteca</t>
  </si>
  <si>
    <t>Auxiliar de Enfermagem</t>
  </si>
  <si>
    <t>Auxiliar de Saúde</t>
  </si>
  <si>
    <t>Auxiliar de Topografia</t>
  </si>
  <si>
    <t>Auxiliar de Veterinária e Zootecnia</t>
  </si>
  <si>
    <t>Auxiliar em Administração</t>
  </si>
  <si>
    <t>Auxiliar em Assuntos Educacionais</t>
  </si>
  <si>
    <t>Brigadista de Incêndio</t>
  </si>
  <si>
    <t>Camareiro de Espetáculo</t>
  </si>
  <si>
    <t>Cenotécnico</t>
  </si>
  <si>
    <t>Condutor/Motorista Fluvial</t>
  </si>
  <si>
    <t>Contínuo</t>
  </si>
  <si>
    <t>Contra-Mestre/Ofício</t>
  </si>
  <si>
    <t>Contra-regra</t>
  </si>
  <si>
    <t>Costureiro de Espetáculo/Cenário</t>
  </si>
  <si>
    <t>Cozinheiro</t>
  </si>
  <si>
    <t>Cozinheiro de Embarcações</t>
  </si>
  <si>
    <t>Datilógrafo de Textos Gráficos</t>
  </si>
  <si>
    <t>Detonador</t>
  </si>
  <si>
    <t>Discotecário</t>
  </si>
  <si>
    <t>Eletricista</t>
  </si>
  <si>
    <t>Eletricista de Espetáculo</t>
  </si>
  <si>
    <t>Encadernador</t>
  </si>
  <si>
    <t>Encanador/Bombeiro</t>
  </si>
  <si>
    <t>Fotógrafo</t>
  </si>
  <si>
    <t>Fotogravador</t>
  </si>
  <si>
    <t>Impositor</t>
  </si>
  <si>
    <t>Guarda Florestal</t>
  </si>
  <si>
    <t>Hialotécnico</t>
  </si>
  <si>
    <t>Impressor</t>
  </si>
  <si>
    <t>Linotipista</t>
  </si>
  <si>
    <t>Locutor</t>
  </si>
  <si>
    <t>Marinheiro de Máquinas</t>
  </si>
  <si>
    <t>Marinheiro Fluvial de Máquinas</t>
  </si>
  <si>
    <t>Maquinista de Artes Cênicas</t>
  </si>
  <si>
    <t>Mateiro</t>
  </si>
  <si>
    <t>Mecânico</t>
  </si>
  <si>
    <t>Mecânico de Montagem e Manutenção</t>
  </si>
  <si>
    <t>Mestre de Embarcações de Pequeno Porte</t>
  </si>
  <si>
    <t>Motorista</t>
  </si>
  <si>
    <t>Operador de Caldeira</t>
  </si>
  <si>
    <t>Operador de Central Hidroelétrica</t>
  </si>
  <si>
    <t>Operador de Destilaria</t>
  </si>
  <si>
    <t>Operador de Estação de Tratamento D’água e Esgoto</t>
  </si>
  <si>
    <t>Operador de Luz</t>
  </si>
  <si>
    <t>Operador de Máquinas de Construção Civil</t>
  </si>
  <si>
    <t>Operador de Máquina de Fotocompositora</t>
  </si>
  <si>
    <t>Operador de Máquinas de Terraplanagem</t>
  </si>
  <si>
    <t>Operador de Máquina Copiadora</t>
  </si>
  <si>
    <t>Operador de Máquinas Agrícolas</t>
  </si>
  <si>
    <t>Operador de Rádio-Telecomunicações</t>
  </si>
  <si>
    <t>Porteiro</t>
  </si>
  <si>
    <t>Programador de Rádio e Televisão</t>
  </si>
  <si>
    <t>Recepcionista</t>
  </si>
  <si>
    <t>Revisor de Provas Tipográficas</t>
  </si>
  <si>
    <t>Salva-vidas</t>
  </si>
  <si>
    <t>Segundo Condutor</t>
  </si>
  <si>
    <t>Seringueiro</t>
  </si>
  <si>
    <t>Sonoplasta</t>
  </si>
  <si>
    <t>Telefonista</t>
  </si>
  <si>
    <t>Tipógrafo</t>
  </si>
  <si>
    <t>Torneiro Mecânico</t>
  </si>
  <si>
    <t>Vidreiro</t>
  </si>
  <si>
    <t>Assistente de Direção e Produção</t>
  </si>
  <si>
    <t>Assistente em Administração</t>
  </si>
  <si>
    <t>Confeccionador de Instrumentos Musicais</t>
  </si>
  <si>
    <t>Desenhista Técnico/ Especialidade</t>
  </si>
  <si>
    <t>Desenhista Projetista</t>
  </si>
  <si>
    <t>Diagramador</t>
  </si>
  <si>
    <t>Editor de Imagem</t>
  </si>
  <si>
    <t>Instrumentador Cirúrgico</t>
  </si>
  <si>
    <t>Mecânico (apoio marítimo)</t>
  </si>
  <si>
    <t>Mestre de Edificações e Infra-estrutura</t>
  </si>
  <si>
    <t>Montador Cinematográfico</t>
  </si>
  <si>
    <t>Operador de Câmera de Cinema e TV</t>
  </si>
  <si>
    <t>Recreacionista</t>
  </si>
  <si>
    <t>Revisor de Texto Braille</t>
  </si>
  <si>
    <t>Taxidermista</t>
  </si>
  <si>
    <t>Técnico de Aerofotogrametria</t>
  </si>
  <si>
    <t>Técnico de Laboratório/área</t>
  </si>
  <si>
    <t>Técnico de Tecnologia da Informação</t>
  </si>
  <si>
    <t>Técnico em Agrimensura</t>
  </si>
  <si>
    <t>Técnico em Agropecuária</t>
  </si>
  <si>
    <t>Técnico em Alimentos e Laticínios</t>
  </si>
  <si>
    <t>Técnicos em Anatomia e Necropsia</t>
  </si>
  <si>
    <t>Técnico em Arquivo</t>
  </si>
  <si>
    <t>Técnico em Artes Gráficas</t>
  </si>
  <si>
    <t>Técnico em Audiovisual</t>
  </si>
  <si>
    <t>Técnico em Cartografia</t>
  </si>
  <si>
    <t>Técnico em Cinematografia</t>
  </si>
  <si>
    <t>Técnico em Contabilidade</t>
  </si>
  <si>
    <t>Técnico em Curtume e Tanagem</t>
  </si>
  <si>
    <t>Técnico em Economia Doméstica</t>
  </si>
  <si>
    <t>Técnico em Edificações</t>
  </si>
  <si>
    <t>Técnico em Educação Física</t>
  </si>
  <si>
    <t>Técnico em Eletricidade</t>
  </si>
  <si>
    <t>Técnico em Eletrônica</t>
  </si>
  <si>
    <t>Técnico em Eletroeletrônica</t>
  </si>
  <si>
    <t>Técnico em Eletromecânica</t>
  </si>
  <si>
    <t>Técnico em Eletrotécnica</t>
  </si>
  <si>
    <t>Técnico em Enfermagem</t>
  </si>
  <si>
    <t>Técnico em Enfermagem do Trabalho</t>
  </si>
  <si>
    <t>Técnico em Enologia</t>
  </si>
  <si>
    <t>Técnico em Equipamentos Médico-Odontológico</t>
  </si>
  <si>
    <t>Técnico em Estatística</t>
  </si>
  <si>
    <t>Técnico em Estrada</t>
  </si>
  <si>
    <t>Técnico em Farmácia</t>
  </si>
  <si>
    <t>Técnico em Geologia</t>
  </si>
  <si>
    <t>Técnico em Herbário</t>
  </si>
  <si>
    <t>Técnico em Hidrologia</t>
  </si>
  <si>
    <t>Técnico em Higiene Dental</t>
  </si>
  <si>
    <t>Técnico em Instrumentação</t>
  </si>
  <si>
    <t>Técnico em Manutenção de Áudio/Vídeo</t>
  </si>
  <si>
    <t>Técnico em Mecânica</t>
  </si>
  <si>
    <t>Técnico em Metalurgia</t>
  </si>
  <si>
    <t>Técnico em Meteorologia</t>
  </si>
  <si>
    <t>Técnico em Microfilmagem</t>
  </si>
  <si>
    <t>Técnico em Mineração</t>
  </si>
  <si>
    <t>Técnico em Móveis e Esquadrias</t>
  </si>
  <si>
    <t>Técnico em Música</t>
  </si>
  <si>
    <t>Técnico em Nutrição e Dietética</t>
  </si>
  <si>
    <t>Técnico em Ortóptica</t>
  </si>
  <si>
    <t>Técnico em Ótica</t>
  </si>
  <si>
    <t>Técnico em Prótese Dentária</t>
  </si>
  <si>
    <t>Técnico em Química</t>
  </si>
  <si>
    <t>Técnico em Radiologia</t>
  </si>
  <si>
    <t>Técnico em Reabilitação ou Fisioterapia</t>
  </si>
  <si>
    <t>Técnico em Refrigeração</t>
  </si>
  <si>
    <t>Técnico em Restauração</t>
  </si>
  <si>
    <t>Técnico em Saneamento</t>
  </si>
  <si>
    <t>Técnico em Secretariado</t>
  </si>
  <si>
    <t>Técnico em Segurança do Trabalho</t>
  </si>
  <si>
    <t>Técnico em Som</t>
  </si>
  <si>
    <t>Técnico em Telecomunicações</t>
  </si>
  <si>
    <t>Técnico em Telefonia</t>
  </si>
  <si>
    <t>Tradutor e Intérprete de Linguagem de Sinais</t>
  </si>
  <si>
    <t>Transcritor de Sistema Braille</t>
  </si>
  <si>
    <t>Vigilante</t>
  </si>
  <si>
    <t>Visitador Sanitário</t>
  </si>
  <si>
    <t>Administrador</t>
  </si>
  <si>
    <t>Analista de Tecnologia da Informação</t>
  </si>
  <si>
    <t>Antropólogo</t>
  </si>
  <si>
    <t>Arqueólogo</t>
  </si>
  <si>
    <t>Arquiteto e Urbanista</t>
  </si>
  <si>
    <t>Arquivista</t>
  </si>
  <si>
    <t>Assistente Social</t>
  </si>
  <si>
    <t>Assistente Técnico em Embarcações</t>
  </si>
  <si>
    <t>Astrônomo</t>
  </si>
  <si>
    <t>Auditor</t>
  </si>
  <si>
    <t>Bibliotecário-Documentalista</t>
  </si>
  <si>
    <t>Biólogo</t>
  </si>
  <si>
    <t>Biomédico</t>
  </si>
  <si>
    <t>Cenógrafo</t>
  </si>
  <si>
    <t>Comandante de Lancha</t>
  </si>
  <si>
    <t>Comandante de Navio</t>
  </si>
  <si>
    <t>Contador</t>
  </si>
  <si>
    <t>Coreógrafo</t>
  </si>
  <si>
    <t>Decorador</t>
  </si>
  <si>
    <t>Desenhista Industrial</t>
  </si>
  <si>
    <t>Diretor de Artes Cênicas</t>
  </si>
  <si>
    <t>Diretor de Fotografia</t>
  </si>
  <si>
    <t>Diretor de Iluminação</t>
  </si>
  <si>
    <t>Diretor de Imagem</t>
  </si>
  <si>
    <t>Diretor de Produção</t>
  </si>
  <si>
    <t>Diretor de Programa</t>
  </si>
  <si>
    <t>Diretor de Som</t>
  </si>
  <si>
    <t>Economista</t>
  </si>
  <si>
    <t>Economista Doméstico</t>
  </si>
  <si>
    <t>Editor de Publicações</t>
  </si>
  <si>
    <t>Enfermeiro do Trabalho</t>
  </si>
  <si>
    <t>Enfermeiro/área</t>
  </si>
  <si>
    <t>Engenheiro de Segurança do Trabalho</t>
  </si>
  <si>
    <t>Engenheiro/área</t>
  </si>
  <si>
    <t>Engenheiro Agrônomo</t>
  </si>
  <si>
    <t>Estatístico</t>
  </si>
  <si>
    <t>Farmacêutico</t>
  </si>
  <si>
    <t>Farmacêutico Bioquímico</t>
  </si>
  <si>
    <t>Figurinista</t>
  </si>
  <si>
    <t>Filósofo</t>
  </si>
  <si>
    <t>Físico</t>
  </si>
  <si>
    <t>Fisioterapeuta</t>
  </si>
  <si>
    <t>Fonoaudiólogo</t>
  </si>
  <si>
    <t>Geógrafo</t>
  </si>
  <si>
    <t>Geólogo</t>
  </si>
  <si>
    <t>Historiador</t>
  </si>
  <si>
    <t>Imediato</t>
  </si>
  <si>
    <t>Jornalista</t>
  </si>
  <si>
    <t>Matemático</t>
  </si>
  <si>
    <t>Médico Veterinário</t>
  </si>
  <si>
    <t>Médico/área</t>
  </si>
  <si>
    <t>Mestre Fluvial</t>
  </si>
  <si>
    <t>Mestre Regional</t>
  </si>
  <si>
    <t>Meteorologista</t>
  </si>
  <si>
    <t>Museólogo</t>
  </si>
  <si>
    <t>Músico</t>
  </si>
  <si>
    <t>Musicoterapeuta</t>
  </si>
  <si>
    <t>Nutricionista/habilitação</t>
  </si>
  <si>
    <t>Oceanólogo</t>
  </si>
  <si>
    <t>Odontólogo</t>
  </si>
  <si>
    <t>Ortoptista</t>
  </si>
  <si>
    <t>Pedagogo/área</t>
  </si>
  <si>
    <t>Primeiro Condutor</t>
  </si>
  <si>
    <t>Produtor Cultural</t>
  </si>
  <si>
    <t>Programador Visual</t>
  </si>
  <si>
    <t>Psicólogo/área</t>
  </si>
  <si>
    <t>Publicitário</t>
  </si>
  <si>
    <t>Químico</t>
  </si>
  <si>
    <t>Redator</t>
  </si>
  <si>
    <t>Regente</t>
  </si>
  <si>
    <t>Relações Públicas</t>
  </si>
  <si>
    <t>Restaurador/área</t>
  </si>
  <si>
    <t>Revisor de Texto</t>
  </si>
  <si>
    <t>Roteirista</t>
  </si>
  <si>
    <t>Sanitarista</t>
  </si>
  <si>
    <t>Secretário Executivo</t>
  </si>
  <si>
    <t>Sociólogo</t>
  </si>
  <si>
    <t>Técnico Desportivo</t>
  </si>
  <si>
    <t>Técnico em Assuntos Educacionais</t>
  </si>
  <si>
    <t>Tecnólogo em Cooperativismo</t>
  </si>
  <si>
    <t>Tecnólogo/formação</t>
  </si>
  <si>
    <t>Teólogo</t>
  </si>
  <si>
    <t>Terapeuta Ocupacional</t>
  </si>
  <si>
    <t>Tradutor Intérprete</t>
  </si>
  <si>
    <t>Zootecnista</t>
  </si>
  <si>
    <t>Professor do Ensino Básico, Técnico e Tecnológico</t>
  </si>
  <si>
    <t>IF-UAIG - UNIDADE DE AUDITORIA INTERNA GOVERNAMENTAL</t>
  </si>
  <si>
    <t>IF-REIT - REITORIA</t>
  </si>
  <si>
    <t>IF-VR - VICE-REITORA</t>
  </si>
  <si>
    <t>IF-CTAGECO - CURSO TÉCNICO EM AGROECOLOGIA</t>
  </si>
  <si>
    <t>IF-ETICA - COMISSAO DE ETICA</t>
  </si>
  <si>
    <t>IF-DAI - DIRETORIA DE ASSUNTOS INTERNACIONAIS</t>
  </si>
  <si>
    <t>IF-DDI - DIRETORIA DE DESENVOLVIMENTO INSTITUCIONAL</t>
  </si>
  <si>
    <t>IF-CGE - COORDENADORIA DE GESTÃO ESTRATÉGICA</t>
  </si>
  <si>
    <t>IF-CGS - COORDENADORIA DE GESTÃO SUSTENTÁVEL</t>
  </si>
  <si>
    <t>IF-DPO - DIRETORIA DE PROJETOS E OBRAS</t>
  </si>
  <si>
    <t>IF-CFISC - COORDENADORIA DE FISCALIZAÇÃO</t>
  </si>
  <si>
    <t>IF-CPROJ - COORDENADORIA DE PROJETOS</t>
  </si>
  <si>
    <t>IF-DEMAR - DEPARTAMENTO DE MANUTENÇÃO DA REITORIA</t>
  </si>
  <si>
    <t>IF-COMPS - COORDENADORIA DE MANUTENÇÃO PREDIAL E SERVIÇOS</t>
  </si>
  <si>
    <t>IF-DTI - DIRETORIA DE TECNOLOGIA DA INFORMAÇÃO</t>
  </si>
  <si>
    <t>IF-COINFRA - COORDENADORIA DE INFRAESTRUTURA E SUPORTE</t>
  </si>
  <si>
    <t>IF-COSIN - COORDENADORIA DE SISTEMAS DE INFORMAÇÃO</t>
  </si>
  <si>
    <t>IF-DER - DIRETORIA EXECUTIVA DA REITORIA</t>
  </si>
  <si>
    <t>IF-COGFL - COORDENADORIA DE GESTÃO DE LOGÍSTICA E FROTA</t>
  </si>
  <si>
    <t>IF-COER - COORDENADORIA EXECUTIVA DA REITORIA</t>
  </si>
  <si>
    <t>IF-GR - GABINETE DO REITOR</t>
  </si>
  <si>
    <t>IF-CCS - COORDENADORIA DE COMUNICAÇÃO SOCIAL</t>
  </si>
  <si>
    <t>IF-CDP - COORDENADORIA DE DIÁRIAS E PASSAGENS</t>
  </si>
  <si>
    <t>IF-CDOC - COORDENADORIA DE DOCUMENTAÇÃO DO GABINETE DO REITOR</t>
  </si>
  <si>
    <t>IF-PF - PROCURADORIA FEDERAL</t>
  </si>
  <si>
    <t>IF-PROAP - PRÓ REITORIA DE ADMINISTRAÇÃO E DE PLANEJAMENTO</t>
  </si>
  <si>
    <t>IF-DEGES - DEPARTAMENTO DE GESTÃO E CONTROLE ADMINISTRATIVO</t>
  </si>
  <si>
    <t>IF-COGES - COORDENADORIA DE GESTÃO DE CONTRATOS</t>
  </si>
  <si>
    <t>IF-DIRAD - DIRETORIA DE ADMINISTRAÇÃO</t>
  </si>
  <si>
    <t>IF-CCONT - COORDENADORIA DE CONTABILIDADE E EXECUÇÃO ORÇAMENTÁRIA</t>
  </si>
  <si>
    <t>IF-COFIN - COORDENADORIA DE FINANÇAS</t>
  </si>
  <si>
    <t>IF-COMAP - COORDENADORIA DE MATERIAL E PATRIMÔNIO</t>
  </si>
  <si>
    <t>IF-DIPLAN - DIRETORIA DE PLANEJAMENTO</t>
  </si>
  <si>
    <t>IF-CCOMP - COORDENADORIA DE COMPRAS</t>
  </si>
  <si>
    <t>IF-CFIGE - COORDENADORIA DE FINANCIAMENTOS E GESTÃO</t>
  </si>
  <si>
    <t>IF-COLICIT - COORDENADORIA DE LICITAÇÕES</t>
  </si>
  <si>
    <t>IF-PROEN - PRÓ-REITORIA DE ENSINO</t>
  </si>
  <si>
    <t>IF-DETE - DEPARTAMENTO DE EDUCAÇÃO A DISTÂNCIA E NOVAS TECNOLOGIAS</t>
  </si>
  <si>
    <t>IF-CPTE - COORDENADORIA DE PRODUÇÃO DE TECNOLOGIAS EDUCACIONAIS</t>
  </si>
  <si>
    <t>IF-COPES - COORDENADORIA DE PROJETOS ESPECIAIS</t>
  </si>
  <si>
    <t>IF-DEGAE - DEPARTAMENTO DE GESTÃO DE ASSISTÊNCIA ESTUDANTIL</t>
  </si>
  <si>
    <t>IF-CAPAE - COORDENADORIA DE ACOMPANHAMENTO DA POLÍTICA DE ASSISTÊNCIA ESTUDANTIL</t>
  </si>
  <si>
    <t>IF-CAE - COORDENADORIA DE APOIO AO ESTUDANTE</t>
  </si>
  <si>
    <t>IF-DES - DEPARTAMENTO DE SELEÇÃO</t>
  </si>
  <si>
    <t>IF-CPS - COORDENADORIA DE PROCESSOS SELETIVOS</t>
  </si>
  <si>
    <t>IF-DIRPEI - DIRETORIA DE POLÍTICAS DE ENSINO E INCLUSÃO</t>
  </si>
  <si>
    <t>IF-CAPED - COORDENADORIA DE APOIO PEDAGÓGICO</t>
  </si>
  <si>
    <t>IF-CAED - COORDENADORIA DE AVALIAÇÃO DA EDUCAÇÃO</t>
  </si>
  <si>
    <t>IF-CSRA - COORDENADORIA SISTÊMICA DE REGISTROS ACADÊMICOS</t>
  </si>
  <si>
    <t>IF-DEPEI - DEPARTAMENTO DE EDUCAÇÃO INCLUSIVA</t>
  </si>
  <si>
    <t>IF-COFAI - COORDENADORIA DE FOMENTO ÀS AÇÕES INCLUSIVAS</t>
  </si>
  <si>
    <t>IF-PI - PESQUISADOR INSTITUCIONAL</t>
  </si>
  <si>
    <t>IF-PROEX - PRÓ-REITORIA DE EXTENSÃO E CULTURA</t>
  </si>
  <si>
    <t>IF-COADEX - COORDENADORIA ADMINISTRATIVA DA PROEX</t>
  </si>
  <si>
    <t>IF-F-PRONATEC - COORDENADORIA DO PRONATEC</t>
  </si>
  <si>
    <t>IF-DIRES - DIRETORIA DE RELAÇÕES COM A SOCIEDADE</t>
  </si>
  <si>
    <t>IF-COAEX - COORDENADORIA DE AÇÕES DE EXTENSÃO</t>
  </si>
  <si>
    <t>IF-CULTE - COORDENADORIA DE CULTURA E EVENTOS</t>
  </si>
  <si>
    <t>IF-COIS - COORDENADORIA DE INTERAÇÃO COM A SOCIEDADE</t>
  </si>
  <si>
    <t>IF-PROGEP - PRÓ-REITORIA DE GESTÃO DE PESSOAS</t>
  </si>
  <si>
    <t>IF-DAP - DEPARTAMENTO DE ADMINISTRAÇÃO DE PESSOAS</t>
  </si>
  <si>
    <t>IF-COCAD - COORDENADORIA DE CADASTRO</t>
  </si>
  <si>
    <t>IF-COPAG - COORDENADORIA DE PAGAMENTO</t>
  </si>
  <si>
    <t>IF-DADEP - DEPARTAMENTO DE AVALIAÇÃO E DESENVOLVIMENTO DE PESSOAS</t>
  </si>
  <si>
    <t>IF-CODEPE - COORDENADORIA DE DESENVOLVIMENTO DE PESSOAS</t>
  </si>
  <si>
    <t>IF-DELENO - DEPARTAMENTO DE LEGISLAÇÃO E NORMAS</t>
  </si>
  <si>
    <t>IF-COBEN - COORDENADORIA DE BENEFÍCIOS</t>
  </si>
  <si>
    <t>IF-PROPESP - PRÓ-REITORIA DE PESQUISA, INOVAÇÃO E PÓS-GRADUAÇÃO</t>
  </si>
  <si>
    <t>IF-COADPES - COORDENADORIA ADMINISTRATIVA DA PROPESP</t>
  </si>
  <si>
    <t>IF-COPI - COORDENADORIA DE PESQUISA E INOVAÇÃO</t>
  </si>
  <si>
    <t>IF-COINT - COORDENADORIA DE INOVAÇÃO TECNOLÓGICA</t>
  </si>
  <si>
    <t>IF-COPUC - COORDENADORIA DE PUBLICAÇÕES CIENTÍFICAS</t>
  </si>
  <si>
    <t>IF-DIPESP - DIRETORIA DE PESQUISA, INOVAÇÃO E PÓS-GRADUAÇÃO</t>
  </si>
  <si>
    <t>Grupo + Atividade</t>
  </si>
  <si>
    <t>Máximo de horas</t>
  </si>
  <si>
    <t>HORAS EQUIVALENTES</t>
  </si>
  <si>
    <t>Assessoria de Imprensa - Clipagem (Coleta, recorte, minutagem e transmissão)</t>
  </si>
  <si>
    <t xml:space="preserve">Audiovisual: Produção/edição de vídeos </t>
  </si>
  <si>
    <t>GESTÃO DE PESSOAS</t>
  </si>
  <si>
    <t>Plano de Dados Abertos Publicado</t>
  </si>
  <si>
    <t>Acompanhamento dos projetos de extensão de fluxo contínuo</t>
  </si>
  <si>
    <t>Manutenção do Ensino</t>
  </si>
  <si>
    <t xml:space="preserve">Layout (banner impresso e para a web, card, diagrama, faixa, gráfico, ícone/pictograma, infográfico, página web, peça gráfica); criação de slides; boletim informativo; desenhar ilustração; diagrama publicação para mídias impressas e digitais. </t>
  </si>
  <si>
    <t>Imagem finalizada.</t>
  </si>
  <si>
    <t>Calendário.</t>
  </si>
  <si>
    <t>-</t>
  </si>
  <si>
    <t>Registro de aula ministrada.</t>
  </si>
  <si>
    <t>Produção ou edição de informativos, tutoriais, cartilhas, manuais e guias</t>
  </si>
  <si>
    <t>Estudo, planejamento, preparação, desenvolvimento e correção das avaliações ministradas nos cursos e programas regulares, preenchimento de diários, manutenção de sistemas acadêmicos.</t>
  </si>
  <si>
    <t>Atividades letivas em comp. curriculares de cursos dos diversos níveis e mod. da educ. básica, superior, profissional, científica e tecnológica, regularmente ofertados pela instituição com efetiva participação de alunos matriculados.</t>
  </si>
  <si>
    <t>Alimentação das Mídias Digitais do IFSul (Redes Sociais – Facebook, Instagram, Twitter e Flickr)</t>
  </si>
  <si>
    <t>Formular consulta ao órgão setorial do Sipec ou a Procuradoria Federal junto ao IFSul</t>
  </si>
  <si>
    <t>Distribuição e acompanhamento de tarefas junto aos servidores da Coordenadoria</t>
  </si>
  <si>
    <t>Manuais e vídeos didáticos contendo explicações acerca de projetos.</t>
  </si>
  <si>
    <t xml:space="preserve">Elaboração e acompanhamento do Plano de Ação </t>
  </si>
  <si>
    <t xml:space="preserve">Plano de Ação e Relatórios de Acompanhamento. </t>
  </si>
  <si>
    <t>Matrícula</t>
  </si>
  <si>
    <t>Cargo</t>
  </si>
  <si>
    <t>Lotação/Exercício</t>
  </si>
  <si>
    <t>E-mail</t>
  </si>
  <si>
    <t>Professor Substituto</t>
  </si>
  <si>
    <t>Estagiário</t>
  </si>
  <si>
    <t>Supervisão realizada</t>
  </si>
  <si>
    <t>Elaboração do RAINT</t>
  </si>
  <si>
    <t>Elaboração de parecer sobre a prestação de contas</t>
  </si>
  <si>
    <t>Acompanhamento de solicitações, ofícios, acórdãos e outras demandas com origem na CGU ou no TCU (inclusive em sistemas)</t>
  </si>
  <si>
    <t>Participação em ações de capacitação</t>
  </si>
  <si>
    <t>Ação de capacitação concluída (certificado)</t>
  </si>
  <si>
    <t>Assessoramento e orientações aos gestores</t>
  </si>
  <si>
    <t>Prestação de serviço de gestão e fiscalização de contratos, convênios e parcerias.</t>
  </si>
  <si>
    <t>Total semanal</t>
  </si>
  <si>
    <t>Nome da/o participante</t>
  </si>
  <si>
    <t>soma 164</t>
  </si>
  <si>
    <t>soma 152</t>
  </si>
  <si>
    <t>soma 116</t>
  </si>
  <si>
    <t>soma 48</t>
  </si>
  <si>
    <t>soma 20</t>
  </si>
  <si>
    <t>soma 6</t>
  </si>
  <si>
    <t>Soma horas</t>
  </si>
  <si>
    <t>LOTAÇÃO/EXERCÍCIO</t>
  </si>
  <si>
    <t>BG-AGROIND - CURSO TÉCNICO EM AGROINDÚSTRIA</t>
  </si>
  <si>
    <t>BG-AGROPEC - CURSO TÉCNICO EM AGROPECUÁRIA</t>
  </si>
  <si>
    <t>BG-CFG - COORDENADORIA DE FORMAÇÃO GERAL</t>
  </si>
  <si>
    <t>BG-COAP - COORDENADORIA DE ALMOXARIFADO E PATRIMÔNIO</t>
  </si>
  <si>
    <t>BG-COCAF - COORDENADORIA DE ORÇAMENTO, CONTABILIDADE E FINANÇAS</t>
  </si>
  <si>
    <t>BG-COEFE - COORDENADORIA DE ESTRUTURA FUNCIONAL DE ENSINO</t>
  </si>
  <si>
    <t>BG-COEX - COORDENADORIA DE EXTENSÃO E CULTURA</t>
  </si>
  <si>
    <t>BG-COGEA – COORDENADORIA DE GESTÃO ADMINISTRATIVA</t>
  </si>
  <si>
    <t>BG-COLIC - COORDENADORIA DE LICITAÇÕES E COMPRAS</t>
  </si>
  <si>
    <t>BG-COMAG - COORDENADORIA DE MANUTENÇÃO GERAL</t>
  </si>
  <si>
    <t>BG-COPESQ – COORDENADORIA DE PESQUISA E INOVAÇÃO</t>
  </si>
  <si>
    <t>BG-CORAC - COORDENADORIA DE REGISTROS ACADÊMICOS</t>
  </si>
  <si>
    <t>BG-COTIC - COORDENADORIA DE TECNOLOGIA DA INFORMAÇÃO E COMUNICAÇÃO</t>
  </si>
  <si>
    <t>BG-CSEA - CURSO SUPERIOR DE ENGENHARIA AGRONÔMICA</t>
  </si>
  <si>
    <t>BG-CSTA – CURSO SUPERIOR DE TECNOLOGIA EM ALIMENTOS</t>
  </si>
  <si>
    <t>BG-CSTADS - CURSO SUPERIOR DE TECNOLOGIA EM ANÁLISE E DESENVOLVIMENTO DE SISTEMAS</t>
  </si>
  <si>
    <t>BG-CTI - CURSO TÉCNICO EM INFORMÁTICA</t>
  </si>
  <si>
    <t>BG-DEAP - DEPARTAMENTO DE ADMINISTRAÇÃO E DE PLANEJAMENTO</t>
  </si>
  <si>
    <t>BG-DEPEX - DEPARTAMENTO DE ENSINO, PESQUISA E EXTENSÃO</t>
  </si>
  <si>
    <t>BG-DIRGER - DIREÇÃO-GERAL DO CÂMPUS BAGÉ</t>
  </si>
  <si>
    <t>BG-GABDIR - GABINETE DA DIREÇÃO GERAL</t>
  </si>
  <si>
    <t>BG-NAPNE - NÚCLEO DE APOIO ÀS PESSOAS COM NECESSIDADES ESPECÍFICAS</t>
  </si>
  <si>
    <t>CH-COAP - COORDENADORIA DE ALMOXARIFADO E PATRIMÔNIO</t>
  </si>
  <si>
    <t>CH-COBIBLI - COORDENADORIA DA BIBLIOTECA</t>
  </si>
  <si>
    <t>CH-COCAF - COORDENADORIA DE ORÇAMENTO, CONTABILIDADE E FINANÇAS</t>
  </si>
  <si>
    <t>CH-COEFE - COORDENADORIA DE ESTRUTURA FUNCIONAL DO ENSINO</t>
  </si>
  <si>
    <t>CH-COEX - COORDENADORIA DE EXTENSÃO E CULTURA</t>
  </si>
  <si>
    <t>CH-COFORGE - COORDENADORIA DA FORMAÇÃO GERAL</t>
  </si>
  <si>
    <t>CH-COLIC - COORDENADORIA DE LICITAÇÕES E COMPRAS</t>
  </si>
  <si>
    <t>CH-COMAG - COORDENADORIA DE MANUTENÇÃO GERAL</t>
  </si>
  <si>
    <t>CH-COPESQ - COORDENADORIA DE PESQUISA E INOVAÇÃO</t>
  </si>
  <si>
    <t>CH-CORAC - COORDENADORIA DE REGISTROS ACADÊMICOS</t>
  </si>
  <si>
    <t>CH-CPGEC - COORDENADORIA DO CURSO DE PÓS-GRADUAÇÃO EM EDUCAÇÃO E CONTEMPORANEIDADE</t>
  </si>
  <si>
    <t>CH-CSECA - CURSO SUPERIOR DE ENGENHARIA DE CONTROLE E AUTOMAÇÃO</t>
  </si>
  <si>
    <t>CH-CSTTSI - CURSO SUPERIOR DE TECNOLOGIA EM SISTEMAS PARA INTERNET</t>
  </si>
  <si>
    <t>CH-CTETRO - CURSO TÉCNICO EM ELETROELETRÔNICA</t>
  </si>
  <si>
    <t>CH-CTFMC - CURSO TÉCNICO EM FABRICAÇÃO MECÂNICA</t>
  </si>
  <si>
    <t>CH-CTINF - CURSO TÉCNICO EM INFORMÁTICA</t>
  </si>
  <si>
    <t>CH-CTMECAT - CURSO TÉCNICO EM MECATRÔNICA</t>
  </si>
  <si>
    <t>CH-DEAP - DEPARTAMENTO DE ADMINISTRAÇÃO E DE PLANEJAMENTO</t>
  </si>
  <si>
    <t>CH-DEPEX - DEPARTAMENTO DE ENSINO, PESQUISA E EXTENSÃO</t>
  </si>
  <si>
    <t>CH-DIRGER - DIREÇÃO-GERAL DO CÂMPUS CHARQUEADAS</t>
  </si>
  <si>
    <t>CH-GABDIR - GABINETE DA DIREÇÃO-GERAL</t>
  </si>
  <si>
    <t>CH-NAPNE - NÚCLEO DE APOIO ÀS PESSOAS COM NECESSIDADES ESPECÍFICAS</t>
  </si>
  <si>
    <t>CH-PROFEPT - COORD. ACAD. LOCAL DO CURSO DE MESTRADO PROFIS. EM ED. PROFIS. E TEC. EM REDE</t>
  </si>
  <si>
    <t>CM-COAP - COORDENADORIA DE ALMOXARIFADO E PATRIMÔNIO</t>
  </si>
  <si>
    <t>CM-COCAF - COORDENADORIA DE ORÇAMENTO, CONTABILIDADE E FINANÇAS</t>
  </si>
  <si>
    <t>CM-COEFE - COORDENADORIA DE ESTRUTURA FUNCIONAL DO ENSINO</t>
  </si>
  <si>
    <t>CM-COEX - COORDENADORIA DE EXTENSÃO E CULTURA</t>
  </si>
  <si>
    <t>CM-COFAPE - COORDENADORIA DE FORMAÇÃO GERAL E APOIO AO ENSINO</t>
  </si>
  <si>
    <t>CM-COGEC - COORDENADORIA DE GESTÃO DE CONTRATOS</t>
  </si>
  <si>
    <t>CM-COLIC - COORDENADORIA DE LICITAÇÕES E COMPRAS</t>
  </si>
  <si>
    <t>CM-COMAG - COORDENADORIA DE MANUTENÇÃO GERAL</t>
  </si>
  <si>
    <t>CM-COPESP - COORDENADORIA DE PESQUISA, INOVAÇÃO E PÓS-GRADUAÇÃO</t>
  </si>
  <si>
    <t>CM-CORAC - COORDENADORIA DE REGISTROS ACADÊMICOS</t>
  </si>
  <si>
    <t>CM-COTIN - COORDENADORIA DE TECNOLOGIA DA INFORMAÇÃO</t>
  </si>
  <si>
    <t>CM-CSTADS - CURSO SUPERIOR EM TECNOLOGIA EM ANÁLISE E DESENVOLVIMENTO DE SISTEMAS</t>
  </si>
  <si>
    <t>CM-CTAI - CURSO TÉCNICO EM AUTOMAÇÃO INDUSTRIAL</t>
  </si>
  <si>
    <t>CM-CTCA - CURSO TÉCNICO EM CONTROLE AMBIENTAL</t>
  </si>
  <si>
    <t>CM-CTI - CURSO TÉCNICO EM INFORMÁTICA</t>
  </si>
  <si>
    <t>CM-CTTEC - CURSO TÉCNICO EM ELETROTÉCNICA</t>
  </si>
  <si>
    <t>CM-DEAP - DEPARTAMENTO DE ADMINISTRAÇÃO E DE PLANEJAMENTO</t>
  </si>
  <si>
    <t>CM-DEPEX - DEPARTAMENTO DE ENSINO, PESQUISA E EXTENSÃO</t>
  </si>
  <si>
    <t>CM-DIRGER - DIREÇÃO-GERAL DO CÂMPUS CAMAQUÃ</t>
  </si>
  <si>
    <t>CM-GABDIR - GABINETE DA DIREÇÃO GERAL</t>
  </si>
  <si>
    <t>CM-NAPNE - NÚCLEO DE APOIO ÀS PESSOAS COM NECESSIDADES ESPECÍFICAS</t>
  </si>
  <si>
    <t>GR-COAE - COORDENADORIA DE APOIO AO ENSINO</t>
  </si>
  <si>
    <t>GR-COAP - COORDENADORIA DE ALMOXARIFADO E PATRIMÔNIO</t>
  </si>
  <si>
    <t>GR-COEFE - COORDENADORIA DE ESTRUTURA FUNCIONAL DO ENSINO</t>
  </si>
  <si>
    <t>GR-COMAG - COORDENADORIA DE MANUTENÇÃO GERAL</t>
  </si>
  <si>
    <t>GR-COPEX - COORDENADORIA DE PESQUISA E EXTENSÃO</t>
  </si>
  <si>
    <t>GR-CORAC - COORDENADORIA DE REGISTROS ACADÊMICOS</t>
  </si>
  <si>
    <t>GR-COTIN - COORDENADORIA DE TECNOLOGIA DA INFORMAÇÃO</t>
  </si>
  <si>
    <t>GR-CSTADS - CURSO SUPERIOR DE TECNOLOGIA EM ANÁLISE E DESENVOLVIMENTO DE SISTEMAS</t>
  </si>
  <si>
    <t>GR-CTII - CURSO TÉCNICO EM INFORMÁTICA PARA A INTERNET</t>
  </si>
  <si>
    <t>GR-CTINF - CURSO TÉCNICO EM INFORMÁTICA</t>
  </si>
  <si>
    <t>GR-DEAP - DEPARTAMENTO DE ADMINISTRAÇÃO E DE PLANEJAMENTO</t>
  </si>
  <si>
    <t>GR-DEPEX - DEPARTAMENTO DE ENSINO, PESQUISA E EXTENSÃO</t>
  </si>
  <si>
    <t>GR-DIRGER - DIREÇÃO-GERAL DO CÂMPUS GRAVATAÍ</t>
  </si>
  <si>
    <t>GR-GABDIR - GABINETE DA DIREÇÃO GERAL</t>
  </si>
  <si>
    <t>GR-NAPNE - NÚCLEO DE APOIO ÀS PESSOAS COM NECESSIDADES ESPECÍFICAS</t>
  </si>
  <si>
    <t>IF-CREPT - CENTRO DE REFERÊNCIA EM EDUCAÇÃO PROFISSIONAL E TECNOLÓGICA</t>
  </si>
  <si>
    <t>JG-COAP - COORDENADORIA DE ADMINISTRAÇÃO E DE PLANEJAMENTO</t>
  </si>
  <si>
    <t>JG-COEN - COORDENADORIA DE ENSINO</t>
  </si>
  <si>
    <t>JG-CTED - CURSO TÉCNICO EM EDIFICAÇÕES</t>
  </si>
  <si>
    <t>JG-CTII - CURSO TÉCNICO EM INFORMÁTICA PARA INTERNET</t>
  </si>
  <si>
    <t>JG-DEPEX - DEPARTAMENTO DE ENSINO, PESQUISA E EXTENSÃO</t>
  </si>
  <si>
    <t>JG-DIR - DIREÇÃO DO CÂMPUS AVANÇADO JAGUARÃO</t>
  </si>
  <si>
    <t>JG-NAPNE - NÚCLEO DE APOIO ÀS PESSOAS COM NECESSIDADES ESPECÍFICAS</t>
  </si>
  <si>
    <t>LJ-COAP - COORDENADORIA DE ALMOXARIFADO E PATRIMÔNIO</t>
  </si>
  <si>
    <t>LJ-COGEP - COORDENADORIA DE GESTÃO DE PESSOAS</t>
  </si>
  <si>
    <t>LJ-COLIC - COORDENADORIA DE LICITAÇÕES E COMPRAS</t>
  </si>
  <si>
    <t>LJ-COMAG - COORDENADORIA DE MANUTENÇÃO GERAL</t>
  </si>
  <si>
    <t>LJ-COPEX - COORDENADORIA DE PESQUISA E EXTENSÃO</t>
  </si>
  <si>
    <t>LJ-CORAC - COORDENADORIA DE REGISTROS ACADÊMICOS</t>
  </si>
  <si>
    <t>LJ-COTIN - COORDENADORIA DE TECNOLOGIA DA INFORMAÇÃO</t>
  </si>
  <si>
    <t>LJ-CSTPG - CURSO SUPERIOR DE TECNOLOGIA EM PROCESSOS GERENCIAIS</t>
  </si>
  <si>
    <t>LJ-CTADMIN - CURSO TÉCNICO EM ADMINISTRAÇÃO</t>
  </si>
  <si>
    <t>LJ-CTAUTIN - CURSO TÉCNICO EM AUTOMAÇÃO INDUSTRIAL</t>
  </si>
  <si>
    <t>LJ-DEAP - DEPARTAMENTO DE ADMINISTRAÇÃO E DE PLANEJAMENTO</t>
  </si>
  <si>
    <t>LJ-DEPEX - DEPARTAMENTO DE ENSINO, PESQUISA E EXTENSÃO</t>
  </si>
  <si>
    <t>LJ-DIRGER - DIREÇÃO-GERAL DO CÂMPUS LAJEADO</t>
  </si>
  <si>
    <t>LJ-GABDIR - GABINETE DA DIREÇÃO-GERAL</t>
  </si>
  <si>
    <t>LJ-NAPNE - NÚCLEO DE APOIO ÀS PESSOAS COM NECESSIDADES ESPECÍFICAS</t>
  </si>
  <si>
    <t>NH-COAP - COORDENADORIA DE ADMINISTRAÇÃO E DE PLANEJAMENTO</t>
  </si>
  <si>
    <t>NH-COEN - COORDENADORIA DE ENSINO</t>
  </si>
  <si>
    <t>NH-CTM - CURSO TÉCNICO EM MECATRÔNICA</t>
  </si>
  <si>
    <t>NH-DEPEX - DEPARTAMENTO DE ENSINO, PESQUISA E EXTENSÃO</t>
  </si>
  <si>
    <t>NH-DIRNH - DIREÇÃO DO CÂMPUS AVANÇADO NOVO HAMBURGO</t>
  </si>
  <si>
    <t>NH-NAPNE - NÚCLEO DE APOIO ÀS PESSOAS COM NECESSIDADES ESPECÍFICAS</t>
  </si>
  <si>
    <t>PF-COAE - COORDENADORIA DE ASSISTÊNCIA ESTUDANTIL</t>
  </si>
  <si>
    <t>PF-COAP - COORDENADORIA DE ALMOXARIFADO E PATRIMÔNIO</t>
  </si>
  <si>
    <t>PF-COCAF - COORDENADORIA DE ORÇAMENTO, CONTABILIDADE E FINANÇAS</t>
  </si>
  <si>
    <t>PF-COCSIST - CURSO SUPERIOR DE TECNOLOGIA EM SISTEMAS PARA INTERNET</t>
  </si>
  <si>
    <t>PF-COEDI - CURSO TÉCNICO EM EDIFICAÇÕES</t>
  </si>
  <si>
    <t>PF-COEX - COORDENADORIA DE EXTENSÃO E CULTURA</t>
  </si>
  <si>
    <t>PF-COGER - COORDENADORIA DAS ÁREAS DE FORMAÇÃO GERAL E APOIO AO ENSINO</t>
  </si>
  <si>
    <t>PF-COINF - CURSO TÉCNICO DE INFORMÁTICA</t>
  </si>
  <si>
    <t>PF-COLIC - COORDENADORIA DE LICITAÇÕES E COMPRAS</t>
  </si>
  <si>
    <t>PF-COMAG - COORDENADORIA DE MANUTENÇÃO GERAL</t>
  </si>
  <si>
    <t>PF-COMEC - CURSO TÉCNICO DE MECÂNICA</t>
  </si>
  <si>
    <t>PF-COMSI - CURSO TÉCNICO EM MANUTENÇÃO E SUPORTE EM INFORMÁTICA</t>
  </si>
  <si>
    <t>PF-COPIN - COORDENADORIA DE PESQUISA E INOVAÇÃO</t>
  </si>
  <si>
    <t>PF-CORAC - COORDENADORIA DE REGISTROS ACADÊMICOS</t>
  </si>
  <si>
    <t>PF-COTIN - COORDENADORIA DE TECNOLOGIA DA INFORMAÇÃO</t>
  </si>
  <si>
    <t>PF-COTRAN - COORDENADORIA DE PROTOCOLO E TRANSPORTE</t>
  </si>
  <si>
    <t>PF-CSBCC - CURSO SUPERIOR DE BACHARELADO EM CIÊNCIA DA COMPUTAÇÃO</t>
  </si>
  <si>
    <t>PF-CSEC - CURSO SUPERIOR DE ENGENHARIA CIVIL</t>
  </si>
  <si>
    <t>PF-CSEM - CURSO SUPERIOR DE ENGENHARIA MECÂNICA</t>
  </si>
  <si>
    <t>PF-DEAP - DEPARTAMENTO DE ADMINISTRAÇÃO E DE PLANEJAMENTO</t>
  </si>
  <si>
    <t>PF-DEPEX - DEPARTAMENTO DE ENSINO, PESQUISA E EXTENSÃO</t>
  </si>
  <si>
    <t>PF-DIRGER - DIREÇÃO-GERAL DO CÂMPUS PASSO FUNDO</t>
  </si>
  <si>
    <t>PF-GABDIR - CHEFIA DE GABINETE DO DIRETOR-GERAL DO CAMPUS PASSO FUNDO</t>
  </si>
  <si>
    <t>PF-NAPNE - NÚCLEO DE APOIO ÀS PESSOAS COM NECESSIDADES ESPECÍFICAS</t>
  </si>
  <si>
    <t>PL-AFCINAT - COORD. DA ÁREA FÍSICA DA ÁREA DE CIÊNCIAS DA NATUREZA, MAT. E SUAS TECNOL.</t>
  </si>
  <si>
    <t>PL-AFDSIGN - COORD. DE ÁREA FÍSICA DOS CURS. DE DESIGN: COMUN. VISUAL E DES. DE MÓV.</t>
  </si>
  <si>
    <t>PL-AFEDFIS - COORDENADORIA DA ÁREA FÍSICA DA DISCIPLINA DE EDUCAÇÃO FÍSICA</t>
  </si>
  <si>
    <t>PL-ASSGD - ASSESSORIA DO GABINETE DO DIRETOR</t>
  </si>
  <si>
    <t>PL-CAEST - COORDENADORIA DE APOIO A ESTÁGIOS</t>
  </si>
  <si>
    <t>PL-CAFAE - COORDENADORIA DE ÁREA FÍSICA DO CURSO DE ENGENHARIA ELÉTRICA</t>
  </si>
  <si>
    <t>PL-CAFCFPGNL - COORD. ÁREA FÍSICA DO CURSO DE FORMAÇÃO PEDAGÓGICA PARA GRADUADOS NÃO LICENCIADOS</t>
  </si>
  <si>
    <t>PL-CAFEDI - COORDENADORIA DE ÁREA FÍSICA DO CURSO TÉCNICO DE EDIFICAÇÕES</t>
  </si>
  <si>
    <t>PL-CAFEQ - COORDENADORIA DE ÁREA FÍSICA DO CURSO SUPERIOR DE ENGENHARIA QUÍMICA</t>
  </si>
  <si>
    <t>PL-CAFGASA - COORDENADORIA DE ÁREA FÍSICA DOS CURSOS DE GESTÃO AMBIENTAL E SANEAMENTO AMBIENTAL</t>
  </si>
  <si>
    <t>PL-CAFLCOMP - COORDENADORIA DE ÁREA FÍSICA DO CURSO SUPERIOR DE LICENCIATURA EM COMPUTAÇÃO</t>
  </si>
  <si>
    <t>PL-CAFMEC - COORDENADORIA DE ÁREA FÍSICA DO CURSO TÉCNICO DE MECÂNICA</t>
  </si>
  <si>
    <t>PL-CAFMEM - COORDENADORIA DE ÁREA FÍSICA DO CURSO TÉCNICO DE ELETROMECÂNICA</t>
  </si>
  <si>
    <t>PL-CAFQUI - COORDENADORIA DE ÁREA FÍSICA DO CURSO TÉCNICO DE QUÍMICA</t>
  </si>
  <si>
    <t>PL-CAFSTSI - COORDENADORIA DE ÁREA FÍSICA DO CURSO SUPERIOR DE TECNOLOGIA EM SISTEMAS PARA INTERNET</t>
  </si>
  <si>
    <t>PL-CAFTEC - COORDENADORIA DE ÁREA FÍSICA DO CURSO TÉCNICO DE ELETROTÉCNICA</t>
  </si>
  <si>
    <t>PL-CAFTELE - COORDENADORIA DE ÁREA FÍSICA DO CURSO TÉCNICO EM TELECOMUNICAÇÕES</t>
  </si>
  <si>
    <t>PL-CAFTRO - COORDENADORIA DE ÁREA FÍSICA DO CURSO TÉCNICO DE ELETRÔNICA</t>
  </si>
  <si>
    <t>PL-CAP - COORDENADORIA DE APOIO À PROJETOS</t>
  </si>
  <si>
    <t>PL-CAPO - COORDENADORIA DE APOIO A PROJETOS E OBRAS</t>
  </si>
  <si>
    <t>PL-CCPOSED - COORDENADORIA DO CURSO DE PÓS-GRADUAÇÃO EM EDUCAÇÃO</t>
  </si>
  <si>
    <t>PL-CEJA - CURSOS NA MODALIDADE EJA</t>
  </si>
  <si>
    <t>PL-CFPGNL - CURSO DE FORMAÇÃO PEDAGÓGICA PARA GRADUADOS NÃO LICENCIADOS</t>
  </si>
  <si>
    <t>PL-CINAT - COORDENADORIA DA ÁREA DE CIÊNCIAS DA NATUREZA, MATEMÁTICA E SUAS TECNOLOGIAS</t>
  </si>
  <si>
    <t>PL-CNATBIO - COORDENADORIA DA DISCIPLINA DE BIOLOGIA</t>
  </si>
  <si>
    <t>PL-CNATFIS - COORDENADORIA DA DISCIPLINA DE FÍSICA</t>
  </si>
  <si>
    <t>PL-CNATMAT - COORDENADORIA DA DISCIPLINA DE MATEMÁTICA</t>
  </si>
  <si>
    <t>PL-CNATQUI - COORDENADORIA DA DISCIPLINA DE QUÍMICA</t>
  </si>
  <si>
    <t>PL-COAAUDI - COORDENADORIA DE APOIO A ATIVIDADES DE AUDIOVISUAL</t>
  </si>
  <si>
    <t>PL-COAC - COORDENADORIA DE ATIVIDADES CULTURAIS</t>
  </si>
  <si>
    <t>PL-COADE - COORDENADORIA DE ADMINISTRAÇÃO ESCOLAR - MANHÃ</t>
  </si>
  <si>
    <t>PL-COADEN - COORDENADORIA DE ADMINISTRAÇÃO ESCOLAR - NOITE</t>
  </si>
  <si>
    <t>PL-COADET - COORDENADORIA DE ADMINISTRAÇÃO ESCOLAR - TARDE</t>
  </si>
  <si>
    <t>PL-COAE - COORDENADORIA DE ASSISTÊNCIA ESTUDANTIL</t>
  </si>
  <si>
    <t>PL-COAGC - COORDENADORIA DE APOIO À GESTÃO DE CONTRATOS</t>
  </si>
  <si>
    <t>PL-COAGP - COORDENADORIA DE APOIO À GESTÃO DE PATRIMÔNIO</t>
  </si>
  <si>
    <t>PL-COAGPES - COORDENADORIA DE APOIO À GESTÃO DE PESSOAS</t>
  </si>
  <si>
    <t>PL-COALM - COORDENADORIA DE ALMOXARIFADO</t>
  </si>
  <si>
    <t>PL-COAP - COORDENADORIA DE APOIO PEDAGÓGICO</t>
  </si>
  <si>
    <t>PL-COAPEPL - COORDENADORIA DE APOIO AO PLANEJAMENTO E EXECUÇÃO DO PERÍODO LETIVO</t>
  </si>
  <si>
    <t>PL-COAPIDT - COORDENADORIA DE APOIO À PESQUISA, INOVAÇÃO E DESENVOLVIMENTO TECNOLÓGICO</t>
  </si>
  <si>
    <t>PL-COBIB - COORDENADORIA DA BIBLIOTECA</t>
  </si>
  <si>
    <t>PL-COCHTEC - COORDENADORIA DA ÁREA DE CIÊNCIAS HUMANAS E SUAS TECNOLOGIAS</t>
  </si>
  <si>
    <t>PL-COED - COORDENADORIA DE EDUCAÇÃO A DISTÂNCIA</t>
  </si>
  <si>
    <t>PL-COEVE - COORDENADORIA DE EVENTOS</t>
  </si>
  <si>
    <t>PL-COFIC - COORDENADORIA DE FORMAÇÃO INICIAL E CONTINUADA</t>
  </si>
  <si>
    <t>PL-COFIN - COORDENADORIA FINANCEIRA</t>
  </si>
  <si>
    <t>PL-COIME - COORDENADORIA DE INSTALAÇÃO E MANUTENÇÃO ELÉTRICA</t>
  </si>
  <si>
    <t>PL-COIMR - COORDENADORIA DE INSTALAÇÃO E MANUTENÇÃO DE REFRIGERAÇÃO</t>
  </si>
  <si>
    <t>PL-COIMT - COORDENADORIA DE INSTALAÇÃO E MANUTENÇÃO TELEFÔNICA</t>
  </si>
  <si>
    <t>PL-COLINC - COORDENADORIA DA ÁREA DE LINGUAGENS, CÓDIGOS E SUAS TECNOLOGIAS</t>
  </si>
  <si>
    <t>PL-COMCC - COORDENADORIA DE MANUTENÇÃO DA CONSTRUÇÃO CIVIL</t>
  </si>
  <si>
    <t>PL-COMEM - COORDENADORIA DE MANUTENÇÃO DE ESQUADRIAS E MÓVEIS</t>
  </si>
  <si>
    <t>PL-COMMS - COORDENADORIA DE MANUTENÇÃO MECÂNICA E SERVIÇOS</t>
  </si>
  <si>
    <t>PL-COMPRAS - COORDENADORIA DE COMPRAS</t>
  </si>
  <si>
    <t>PL-COMR - COORDENADORIA DE MANUTENÇÃO E REDES</t>
  </si>
  <si>
    <t>PL-COPAT - COORDENADORIA DE PROTOCOLO, ARQUIVO E TRANSPORTE</t>
  </si>
  <si>
    <t>PL-COPEG - COORDENADORIA DE PRODUÇÃO E EDITORAÇÃO GRÁFICA</t>
  </si>
  <si>
    <t>PL-CORÇAM - COORDENADORIA DE CONTABILIDADE E ORÇAMENTO</t>
  </si>
  <si>
    <t>PL-COSG - COORDENADORIA DE SISTEMAS DE GESTÃO</t>
  </si>
  <si>
    <t>PL-COSIE - COORDENADORIA DOS SERVIÇOS DE INTEGRAÇÃO COM EMPRESAS</t>
  </si>
  <si>
    <t>PL-CPOSEE - COORDENADORIA DO CURSO DE PÓS-GRADUAÇÃO EM ESPORTE ESCOLAR</t>
  </si>
  <si>
    <t>PL-CPOSLV - CURSO DE PÓS-GRADUAÇÃO EM LINGUAGENS VERBO VISUAIS E TECNOLOGIAS</t>
  </si>
  <si>
    <t>PL-CRAEGP - COORDENADORIA DE REGISTROS ACADÊMICOS DO ENSINO DE GRADUAÇÃO E DE PÓS-GRADUAÇÃO</t>
  </si>
  <si>
    <t>PL-CRAET - COORDENADORIA DE REGISTROS ACADÊMICOS DO ENSINO TÉCNICO DE NÍVEL MÉDIO</t>
  </si>
  <si>
    <t>PL-CSBD - CURSO SUPERIOR DE BACHARELADO EM DESIGN</t>
  </si>
  <si>
    <t>PL-CSEE - CURSO SUPERIOR DE ENGENHARIA ELÉTRICA</t>
  </si>
  <si>
    <t>PL-CSEQ - CURSO SUPERIOR DE ENGENHARIA QUÍMICA</t>
  </si>
  <si>
    <t>PL-CSLCOMP - CURSO SUPERIOR DE LICENCIATURA EM COMPUTAÇÃO</t>
  </si>
  <si>
    <t>PL-CSTGA - CURSO SUPERIOR DE TECNOLOGIA EM GESTÃO AMBIENTAL</t>
  </si>
  <si>
    <t>PL-CSTSA - CURSO SUPERIOR DE TECNOLOGIA EM SANEAMENTO AMBIENTAL</t>
  </si>
  <si>
    <t>PL-CSTSI - CURSO SUPERIOR DE TECNOLOGIA EM SISTEMAS PARA INTERNET</t>
  </si>
  <si>
    <t>PL-CTCV - CURSO TÉCNICO EM COMUNICAÇÃO VISUAL</t>
  </si>
  <si>
    <t>PL-DEAD - DEPARTAMENTO DE ADMINISTRAÇÃO</t>
  </si>
  <si>
    <t>PL-DEAPE - DEPARTAMENTO DE APRENDIZAGEM, PERMANÊNCIA E ÊXITO</t>
  </si>
  <si>
    <t>PL-DEEFE - DEPARTAMENTO DE ESTRUTURA FUNCIONAL DO ENSINO</t>
  </si>
  <si>
    <t>PL-DEFG - DEPARTAMENTO DE ENSINO DE FORMAÇÃO GERAL</t>
  </si>
  <si>
    <t>PL-DEGPG - DEPARTAMENTO DE ENSINO DE GRADUAÇÃO E DE PÓS-GRADUAÇÃO</t>
  </si>
  <si>
    <t>PL-DEME - DEPARTAMENTO DE MANUTENÇÃO DA ESTRUTURA</t>
  </si>
  <si>
    <t>PL-DERA - DEPARTAMENTO DE REGISTROS ACADÊMICOS</t>
  </si>
  <si>
    <t>PL-DESIGN - CURSO TÉCNICO EM DESIGN DE INTERIORES</t>
  </si>
  <si>
    <t>PL-DETI - DEPARTAMENTO DE TECNOLOGIA DA INFORMAÇÃO</t>
  </si>
  <si>
    <t>PL-DETNM - DEPARTAMENTO DE ENSINO TECNICO DE NIVEL MEDIO</t>
  </si>
  <si>
    <t>PL-DIRAP - DIRETORIA DE ADMINISTRAÇÃO E DE PLANEJAMENTO</t>
  </si>
  <si>
    <t>PL-DIREN - DIRETORIA DE ENSINO</t>
  </si>
  <si>
    <t>PL-DIRGER - DIREÇÃO-GERAL DO CÂMPUS PELOTAS</t>
  </si>
  <si>
    <t>PL-DIRPEX - DIRETORIA DE PESQUISA E EXTENSÃO</t>
  </si>
  <si>
    <t>PL-EDFIS - COORDENADORIA DA DISCIPLINA DE EDUCAÇÃO FÍSICA</t>
  </si>
  <si>
    <t>PL-EDI - CURSO TÉCNICO DE EDIFICAÇÕES</t>
  </si>
  <si>
    <t>PL-EME - CURSO TÉCNICO DE ELETROMECÂNICA</t>
  </si>
  <si>
    <t>PL-GABDIR - GABINETE DA DIREÇÃO-GERAL</t>
  </si>
  <si>
    <t>PL-GABMED - GABINETE MÉDICO</t>
  </si>
  <si>
    <t>PL-GABODON - GABINETE ODONTOLÓGICO</t>
  </si>
  <si>
    <t>PL-MEC - CURSO TÉCNICO DE MECÂNICA</t>
  </si>
  <si>
    <t>PL-MESTEC - CURSO DE MESTRADO PROFISSIONAL EM EDUCAÇÃO E TECNOLOGIA</t>
  </si>
  <si>
    <t>PL-MESTECA - CURSO DE MESTRADO PROFISSIONAL EM ENGENHARIA E CIÊNCIAS AMBIENTAIS</t>
  </si>
  <si>
    <t>PL-NAPNE - NÚCLEO DE APOIO ÀS PESSOAS COM NECESSIDADES ESPECÍFICAS</t>
  </si>
  <si>
    <t>PL-QUI - CURSO TÉCNICO DE QUÍMICA</t>
  </si>
  <si>
    <t>PL-SICAF - SISTEMA UNIFICADO DE CADASTRO DE FORNECEDORES</t>
  </si>
  <si>
    <t>PL-TEC - CURSO TÉCNICO DE ELETROTÉCNICA</t>
  </si>
  <si>
    <t>PL-TELE - CURSO TÉCNICO EM TELECOMUNICAÇÕES</t>
  </si>
  <si>
    <t>PL-TRO - CURSO TÉCNICO DE ELETRÔNICA</t>
  </si>
  <si>
    <t>SG-COAP - COORDENADORIA DE ALMOXARIFADO E PATRIMÔNIO</t>
  </si>
  <si>
    <t>SG-COEFE - COORDENADORIA DE ESTRUTURA FUNCIONAL DO ENSINO</t>
  </si>
  <si>
    <t>SG-COLIC - COORDENADORIA DE LICITAÇÕES E COMPRAS</t>
  </si>
  <si>
    <t>SG-COMAG - COORDENADORIA DE MANUTENÇÃO GERAL</t>
  </si>
  <si>
    <t>SG-COPEX - COORDENADORIA DE PESQUISA E EXTENSÃO</t>
  </si>
  <si>
    <t>SG-CORAC - COORDENADORIA DE REGISTROS ACADÊMICOS</t>
  </si>
  <si>
    <t>SG-COTIN - COORDENADORIA DE TECNOLOGIA DA INFORMAÇÃO</t>
  </si>
  <si>
    <t>SG-CTE - CURSO TÉCNICO EM ELETROELETRÔNICA</t>
  </si>
  <si>
    <t>SG-CTELEJA - CURSO TÉCNICO DE ELETROTÉCNICA - EJA</t>
  </si>
  <si>
    <t>SG-CTEME - CURSO TÉCNICO EM ELETROMECÂNICA</t>
  </si>
  <si>
    <t>SG-CTI - CURSO TÉCNICO EM INFORMÁTICA</t>
  </si>
  <si>
    <t>SG-DEAP - DEPARTAMENTO DE ADMINISTRAÇÃO E DE PLANEJAMENTO</t>
  </si>
  <si>
    <t>SG-DEPEX - DEPARTAMENTO DE ENSINO, PESQUISA E EXTENSÃO</t>
  </si>
  <si>
    <t>SG-DIRGER - DIREÇÃO-GERAL DO CÂMPUS SAPIRANGA</t>
  </si>
  <si>
    <t>SG-GABDIR - GABINETE DO DIRETOR-GERAL</t>
  </si>
  <si>
    <t>SG-NAPNE - NÚCLEO DE APOIO ÀS PESSOAS COM NECESSIDADES ESPECÍFICAS</t>
  </si>
  <si>
    <t>SL-COABI - COORDENADORIA DE ASSUNTOS BINACIONAIS</t>
  </si>
  <si>
    <t>SL-COAP - COORDENADORIA DE ALMOXARIFADO E PATRIMÔNIO</t>
  </si>
  <si>
    <t>SL-COCAF - COORDENADORIA DE ORÇAMENTO, CONTABILIDADE E FINANÇAS</t>
  </si>
  <si>
    <t>SL-COEFE - COORDENADORIA DE ESTRUTURA FUNCIONAL DO ENSINO</t>
  </si>
  <si>
    <t>SL-COEN - COORDENADORIA DE ENSINO</t>
  </si>
  <si>
    <t>SL-COEX - COORDENADORIA DE EXTENSÃO E CULTURA</t>
  </si>
  <si>
    <t>SL-COGEA - COORDENADORIA DE GESTÃO ADMINISTRATIVA</t>
  </si>
  <si>
    <t>SL-COLIC - COORDENADORIA DE LICITAÇÕES E COMPRAS</t>
  </si>
  <si>
    <t>SL-COMAG - COORDENADORIA DE MANUTENÇÃO GERAL</t>
  </si>
  <si>
    <t>SL-COPESQ - COORDENADORIA DE PESQUISA E INOVAÇÃO</t>
  </si>
  <si>
    <t>SL-CORAC - COORDENADORIA DE REGISTROS ACADÊMICOS</t>
  </si>
  <si>
    <t>SL-CSTADS - CURSO SUPERIOR DE TECNOLOGIA EM ANÁLISE E DESENVOLVIMENTO DE SISTEMAS</t>
  </si>
  <si>
    <t>SL-CTE - CURSO TÉCNICO EM ELETROELETRÔNICA</t>
  </si>
  <si>
    <t>SL-CTII - CURSO TÉCNICO DE INFORMÁTICA PARA INTERNET</t>
  </si>
  <si>
    <t>SL-CTSER - CURSO TÉCNICO EM SISTEMAS DE ENERGIA RENOVÁVEL</t>
  </si>
  <si>
    <t>SL-DEAP - DEPARTAMENTO DE ADMINISTRAÇÃO E DE PLANEJAMENTO</t>
  </si>
  <si>
    <t>SL-DEPEX - DEPARTAMENTO DE ENSINO, PESQUISA E EXTENSÃO</t>
  </si>
  <si>
    <t>SL-DIRGER - DIREÇÃO-GERAL DO CÂMPUS SANTANA DO LIVRAMENTO</t>
  </si>
  <si>
    <t>SL-GABDIR - GABINETE DA DIREÇÃO-GERAL</t>
  </si>
  <si>
    <t>SL-NAPNE - NÚCLEO DE APOIO ÀS PESSOAS COM NECESSIDADES ESPECÍFICAS</t>
  </si>
  <si>
    <t>SS-CAE - COORDENADORIA DE ASSISTÊNCIA ESTUDANTIL</t>
  </si>
  <si>
    <t>SS-CCS - COORDENADORIA DE COMUNICAÇÃO SOCIAL</t>
  </si>
  <si>
    <t>SS-COAA - COORDENADORIA DE APOIO ACADÊMICO</t>
  </si>
  <si>
    <t>SS-COADAC - COORDENADORIA DE APOIO À DIPLOMAÇÃO, ARQUIVO E CADASTRO</t>
  </si>
  <si>
    <t>SS-COAP - COORDENADORIA DE ALMOXARIFADO E PATRIMÔNIO</t>
  </si>
  <si>
    <t>SS-COB - COORDENADORIA DE BIBLIOTECA</t>
  </si>
  <si>
    <t>SS-COCAF - COORDENADORIA DE ORÇAMENTO, CONTABILIDADE E FINANÇAS</t>
  </si>
  <si>
    <t>SS-COES - COORDENADORIA DE ESTÁGIOS</t>
  </si>
  <si>
    <t>SS-COGEC - COORDENADORIA DE GESTÃO DE CONTRATOS</t>
  </si>
  <si>
    <t>SS-COGEP - COORDENADORIA DE GESTÃO DE PESSOAS</t>
  </si>
  <si>
    <t>SS-COLIC - COORDENADORIA DE LICITAÇÕES E COMPRAS</t>
  </si>
  <si>
    <t>SS-COMAG - COORDENADORIA DE MANUTENÇÃO GERAL</t>
  </si>
  <si>
    <t>SS-COPED - COORDENADORIA PEDAGÓGICA</t>
  </si>
  <si>
    <t>SS-COPI - COORDENADORIA DE PESQUISA, INOVAÇÃO E PÓS-GRADUAÇÃO</t>
  </si>
  <si>
    <t>SS-CORAC - COORDENADORIA DE REGISTROS ACADÊMICOS</t>
  </si>
  <si>
    <t>SS-COTIN - COORDENADORIA DE TECNOLOGIA DA INFORMAÇÃO</t>
  </si>
  <si>
    <t>SS-CSEM - CURSO SUPERIOR DE ENGENHARIA MECÂNICA</t>
  </si>
  <si>
    <t>SS-CSTFM - CURSO SUPERIOR DE TECNOLOGIA EM FABRICAÇÃO MECÂNICA</t>
  </si>
  <si>
    <t>SS-CSTGPI - CURSO SUPERIOR DE TECNOLOGIA EM GESTÃO DA PRODUÇÃO INDUSTRIAL</t>
  </si>
  <si>
    <t>SS-CTADMIN - CURSO TÉCNICO EM ADMINISTRAÇÃO</t>
  </si>
  <si>
    <t>SS-CTGE - CURSO TÉCNICO EM EVENTOS</t>
  </si>
  <si>
    <t>SS-CTINFO - CURSO TÉCNICO DE INFORMÁTICA</t>
  </si>
  <si>
    <t>SS-CTMEC - CURSO TÉCNICO EM MECÂNICA</t>
  </si>
  <si>
    <t>SS-CTPLAST - CURSO TÉCNICO EM PLÁSTICOS</t>
  </si>
  <si>
    <t>SS-DEAP - DEPARTAMENTO DE ADMINISTRAÇÃO E DE PLANEJAMENTO</t>
  </si>
  <si>
    <t>SS-DELOG - DEPARTAMENTO DE ESTRUTURA E LOGÍSTICA</t>
  </si>
  <si>
    <t>SS-DEPEN - DEPARTAMENTO DE ENSINO</t>
  </si>
  <si>
    <t>SS-DEPEP - DEPARTAMENTO DE PESQUISA, EXTENSÃO E PÓS-GRADUAÇÃO</t>
  </si>
  <si>
    <t>SS-DIRAPE - DIRETORIA DE ADMINISTRAÇÃO, PLANEJAMENTO E ESTRUTURA</t>
  </si>
  <si>
    <t>SS-DIREPE - DIRETORIA DE ENSINO, PESQUISA E EXTENSÃO</t>
  </si>
  <si>
    <t>SS-DIRGER - DIREÇÃO-GERAL DO CÂMPUS SAPUCAIA DO SUL</t>
  </si>
  <si>
    <t>SS-GABDIR - CHEFIA DE GABINETE DO DIRETOR-GERAL DO CAMPUS SAPUCAIA DO SUL</t>
  </si>
  <si>
    <t>SS-NAPNE - NÚCLEO DE APOIO ÀS PESSOAS COM NECESSIDADES ESPECÍFICAS</t>
  </si>
  <si>
    <t>VA-COAE - COORDENADORIA DE APOIO AO ENSINO</t>
  </si>
  <si>
    <t>VA-COAP - COORDENADORIA DE ALMOXARIFADO E PATRIMÔNIO</t>
  </si>
  <si>
    <t>VA-COCAF - COORDENADORIA DE ORÇAMENTO, CONTABILIDADE E FINANÇAS</t>
  </si>
  <si>
    <t>VA-COEFE - COORDENADORIA DE ESTRUTURA FUNCIONAL DO ENSINO</t>
  </si>
  <si>
    <t>VA-COES - COORDENADORIA DE ESTÁGIOS</t>
  </si>
  <si>
    <t>VA-COEX - COORDENADORIA DE EXTENSÃO E CULTURA</t>
  </si>
  <si>
    <t>VA-COGEA - COORDENADORIA DE GESTÃO ADMINISTRATIVA</t>
  </si>
  <si>
    <t>VA-COLIC - COORDENADORIA DE LICITAÇÕES E COMPRAS</t>
  </si>
  <si>
    <t>VA-COMAG - COORDENADORIA DE MANUTENÇÃO GERAL</t>
  </si>
  <si>
    <t>VA-COPESQ - COORDENADORIA DE PESQUISA E INOVAÇÃO</t>
  </si>
  <si>
    <t>VA-CORAC - COORDENADORIA DE REGISTROS ACADêMICOS</t>
  </si>
  <si>
    <t>VA-CSTADS - CURSO SUPERIOR DE TECNOLOGIA EM ANÁLISE E DESENVOLVIMENTO DE SISTEMAS</t>
  </si>
  <si>
    <t>VA-CTADMIN - CURSO TÉCNICO EM ADMINISTRAÇÃO</t>
  </si>
  <si>
    <t>VA-CTE - CURSO TÉCNICO EM ELETROMECÂNICA</t>
  </si>
  <si>
    <t>VA-CTI - CURSO TÉCNICO EM INFORMÁTICA</t>
  </si>
  <si>
    <t>VA-CTRC - CURSO TÉCNICO EM REFRIGERAÇÃO E CLIMATIZAÇÃO</t>
  </si>
  <si>
    <t>VA-CTS - CURSO TÉCNICO EM SECRETARIADO</t>
  </si>
  <si>
    <t>VA-DEAP - DEPARTAMENTO DE ADMINISTRAÇÃO E DE PLANEJAMENTO</t>
  </si>
  <si>
    <t>VA-DEPEX - DEPARTAMENTO DE ENSINO, PESQUISA E EXTENSÃO</t>
  </si>
  <si>
    <t>VA-DIRGER - DIREÇÃO-GERAL DO CÂMPUS VENÂNCIO AIRES</t>
  </si>
  <si>
    <t>VA-GABDIR - GABINETE DA DIREÇÃO-GERAL</t>
  </si>
  <si>
    <t>VA-NAPNE - NÚCLEO DE APOIO ÀS PESSOAS COM NECESSIDADES ESPECÍFICAS</t>
  </si>
  <si>
    <t>VG-ADG - ASSESSORIA DO DIRETOR-GERAL</t>
  </si>
  <si>
    <t>VG-CAE - COORDENADORIA DE ASSISTÊNCIA ESTUDANTIL</t>
  </si>
  <si>
    <t>VG-CCOM - COORDENADORIA DE COMPRAS</t>
  </si>
  <si>
    <t>VG-CGAC - COORDENADORIA DE GESTÃO ACADÊMICA</t>
  </si>
  <si>
    <t>VG-CIPLAN - COORDENADORIA DE INFRAESTRUTURA E DE PLANEJAMENTO FÍSICO</t>
  </si>
  <si>
    <t>VG-CMCTE - CURSO DE MESTRADO PROFISSIONAL EM CIÊNCIAS E TECNOLOGIAS NA EDUCAÇÃO</t>
  </si>
  <si>
    <t>VG-CMI - COORDENADORIA DE MANUTENÇÃO DE INFRAESTRUTURA</t>
  </si>
  <si>
    <t>VG-CMME - COORDENADORIA DE MANUTENÇÃO DE MÁQUINAS E EQUIPAMENTOS</t>
  </si>
  <si>
    <t>VG-COAAE - COORDENADORIA DE APOIO À ASSISTÊNCIA ESTUDANTIL</t>
  </si>
  <si>
    <t>VG-COAD - COORDENADORIA DE ADMINISTRAÇÃO</t>
  </si>
  <si>
    <t>VG-COAGRI - COORDENADORIA DE AGRICULTURA</t>
  </si>
  <si>
    <t>VG-COAGRO - COORDENADORIA DE AGROINDÚSTRIA</t>
  </si>
  <si>
    <t>VG-COC - COORDENADORIA DE ORÇAMENTO, CONTABILIDADE E FINANÇAS</t>
  </si>
  <si>
    <t>VG-COCUG - COORDENADORIA DE CURSOS DE GRADUAÇÃO</t>
  </si>
  <si>
    <t>VG-COE - COORDENADORIA DE ORIENTAÇÃO EDUCACIONAL</t>
  </si>
  <si>
    <t>VG-COMED - COORDENADORIA DE ÁREAS DO ENSINO PROPEDÊUTICO</t>
  </si>
  <si>
    <t>VG-COPA - COORDENADORIA DE PATRIMÔNIO E ALMOXARIFADO</t>
  </si>
  <si>
    <t>VG-COSIE - COORDENADORIA DE SERVIÇO DE INTEGRAÇÃO CAMPUS-EMPRESA</t>
  </si>
  <si>
    <t>VG-COSUP - COORDENADORIA DE SUPERVISÃO PEDAGÓGICA</t>
  </si>
  <si>
    <t>VG-COTEC - COORDENADORIA DE CURSOS TÉCNICOS</t>
  </si>
  <si>
    <t>VG-COTGN - COORDENADORIA DOS CURSOS DO EIXO TECNOLÓGICO DE GESTÃO E NEGÓCIOS</t>
  </si>
  <si>
    <t>VG-COTPI - COORDENADORIA DOS CURSOS DO EIXO TECNOLÓGICO DE PRODUÇÃO INDUSTRIAL</t>
  </si>
  <si>
    <t>VG-CPAD - COORDENADORIA DE PRODUÇÃO E APOIO DIDÁTICO</t>
  </si>
  <si>
    <t>VG-CPP - COORDENADORIA DE PÓS-GRADUAÇÃO E PESQUISA</t>
  </si>
  <si>
    <t>VG-CPT - COORDENADORIA DE PROTOCOLO E TRANSPORTE</t>
  </si>
  <si>
    <t>VG-CRA - COORDENADORIA DE REGISTROS ACADÊMICOS</t>
  </si>
  <si>
    <t>VG-CS - COORDENADORIA DE SAÚDE</t>
  </si>
  <si>
    <t>VG-CSLBIO - CURSO SUPERIOR DE LICENCIATURA EM CIÊNCIAS BIOLÓGICAS</t>
  </si>
  <si>
    <t>VG-CSLFIS - CURSO SUPERIOR DE LICENCIATURA EM FÍSICA</t>
  </si>
  <si>
    <t>VG-CSLQUI - CURSO SUPERIOR DE LICENCIATURA EM QUÍMICA</t>
  </si>
  <si>
    <t>VG-CSTAGIN - CURSO SUPERIOR DE TECNOLOGIA EM AGROINDÚSTRIA</t>
  </si>
  <si>
    <t>VG-CSTDM - CURSO SUPERIOR DE TECNOLOGIA EM DESIGN DE MODA</t>
  </si>
  <si>
    <t>VG-CSTGA - CURSO SUPERIOR DE TECNOLOGIA EM GESTÃO AMBIENTAL</t>
  </si>
  <si>
    <t>VG-CSTGC - CURSO SUPERIOR DE TECNOLOGIA EM GESTÃO DE COOPERATIVAS</t>
  </si>
  <si>
    <t>VG-CSTVE - CURSO SUPERIOR DE TECNOLOGIA EM VITICULTURA E ENOLOGIA</t>
  </si>
  <si>
    <t>VG-CTADMIN - CURSO TÉCNICO EM ADMINISTRAÇÃO</t>
  </si>
  <si>
    <t>VG-CTAGIN - CURSO TÉCNICO EM AGROINDÚSTRIA</t>
  </si>
  <si>
    <t>VG-CTAGPEC - CURSO TÉCNICO EM AGROPECUÁRIA</t>
  </si>
  <si>
    <t>VG-CTDS - CURSO TÉCNICO EM DESENVOLVIMENTO DE SISTEMAS</t>
  </si>
  <si>
    <t>VG-CTI - COORDENADORIA DE TECNOLOGIA DA INFORMAÇÃO</t>
  </si>
  <si>
    <t>VG-CTMA - CURSO TÉCNICO EM MEIO AMBIENTE</t>
  </si>
  <si>
    <t>VG-CTV - CURSO TÉCNICO EM VESTUÁRIO</t>
  </si>
  <si>
    <t>VG-CZOO - COORDENADORIA DE ZOOTECNIA</t>
  </si>
  <si>
    <t>VG-DADJ - DIRETORIA ADJUNTA</t>
  </si>
  <si>
    <t>VG-DEAD - DEPARTAMENTO DE EDUCAÇÃO A DISTÂNCIA</t>
  </si>
  <si>
    <t>VG-DEPG - DEPARTAMENTO DE EDUCAÇÃO PROFISSIONAL E DE CURSOS SUPERIORES DE GRADUAÇÃO</t>
  </si>
  <si>
    <t>VG-DEPLAN - DEPARTAMENTO DE ADMINISTRAÇÃO E DE PLANEJAMENTO</t>
  </si>
  <si>
    <t>VG-DIREN - DIRETORIA DE ENSINO</t>
  </si>
  <si>
    <t>VG-DIRGER - DIREÇÃO-GERAL DO CÂMPUS PELOTAS - VISCONDE DA GRAÇA</t>
  </si>
  <si>
    <t>VG-DPEP - DEPARTAMENTO DE PESQUISA, EXTENSÃO E PÓS-GRADUAÇÃO</t>
  </si>
  <si>
    <t>VG-GABDIR - GABINETE DO DIRETOR-GERAL</t>
  </si>
  <si>
    <t>VG-NAPNE - NÚCLEO DE APOIO ÀS PESSOAS COM NECESSIDADES ESPECÍFICAS</t>
  </si>
  <si>
    <t>VG-SEGAB - COORDENADORIA DA SECRETARIA DO GABINETE</t>
  </si>
  <si>
    <t>Tabela de atividades a serem desenvolvidas com as respectivas metas a serem alcançadas expressas em horas equivalentes: </t>
  </si>
  <si>
    <t>Entregas esperadas</t>
  </si>
  <si>
    <t>Regime de execução</t>
  </si>
  <si>
    <t>Data de início e de término</t>
  </si>
  <si>
    <t>Registro de atendimento, relatório minuta de documento para celebração de contratos, convênios e parcerias.</t>
  </si>
  <si>
    <t xml:space="preserve">Organização e resposta a solicitações de dados institucionais. </t>
  </si>
  <si>
    <t>Realização de visita domiciliar</t>
  </si>
  <si>
    <t>Acompanhamento de notícias (para identificação de tendências de pautas)</t>
  </si>
  <si>
    <t xml:space="preserve">Clipping: identificação de notícias veiculadas externamente, monitoramento e divulgação sobre o que saiu na Imprensa. </t>
  </si>
  <si>
    <t>Material de áudio/vídeo captado.</t>
  </si>
  <si>
    <t>Desenvolvimento de textos específicos para revistas ou periódicos de divulgação externa</t>
  </si>
  <si>
    <t>Produção de textos Jornalísticos/Marketing</t>
  </si>
  <si>
    <t xml:space="preserve">Analisar processo e elaborar parecer de benefícios previdenciários. </t>
  </si>
  <si>
    <t>Versão 1.0.2</t>
  </si>
  <si>
    <t>Serviços de avaliação (auditorias) - Etapa de planejamento</t>
  </si>
  <si>
    <t>Preparação para planejamento de serviço de auditoria (levantamento de legislação, de estudos técnicos e de documentos e informações em geral; estudo de legislação e outros; exame preliminar do objeto a ser auditado para delimitação dos trabalhos) com relatório de atividades realizadas; programa de auditoria e matriz de planejamento; ordem de serviço</t>
  </si>
  <si>
    <t>Serviços de avaliação (auditorias) - Etapa de execução e de comunicação de resultados</t>
  </si>
  <si>
    <t>Participação na reunião de abertura; procedimentos previstos na matriz de planejamento executados e registrados; solicitação de auditoria, memorandos, e-mails, ata de reunião e outros; processo eletrônico autuado (referente ao serviço de auditoria e à SA); relatório preliminar elaborado e enviado à área auditada; participação na reunião de busca conjunta de soluções; análise da manifestação da unidade auditada; nota de auditoria elaborada e enviada (se necessário); relatório definitivo elaborado e enviado à área auditada</t>
  </si>
  <si>
    <t>Serviços de avaliação (auditorias) - Etapa de monitoramento</t>
  </si>
  <si>
    <t>Recomendação inserida no sistema; posicionamento registrado e aprovado no sistema; benefício financeiro/não financeiro identificado, registrado e aprovado no sistema; participação em reuniões de assessoramento sobre implementação de recomendações com os gestores</t>
  </si>
  <si>
    <t>Relatório de atividades realizadas; memorandos ou e-mails enviados; ou comprovação de atendimento da demanda</t>
  </si>
  <si>
    <t>Relatório de atividades realizadas; participação em reuniões; memorandos ou e-mails enviados; outras</t>
  </si>
  <si>
    <t>Atividades de supervisão (revisão e validação de programas de auditoria, matrizes de planejamento, relatórios, notas de auditoria e outros)</t>
  </si>
  <si>
    <t>Subsídios elaborados pela equipe de auditoria (informações parciais); parecer elaborado</t>
  </si>
  <si>
    <t>Elaboração do PAINT</t>
  </si>
  <si>
    <t>Participação em reuniões; desenvolvimento de matrizes e modelos de planejamento para o PAINT; PAINT elaborado</t>
  </si>
  <si>
    <t>Subsídios elaborados pela equipe de auditoria (informações parciais); RAINT elaborado</t>
  </si>
  <si>
    <t>Elaboração, revisão e avaliação de documentos destinados ao funcionamento do setor (Regimento Interno, Manual, PGMQ e outros)</t>
  </si>
  <si>
    <t>Pesquisa de subsídios; documento elaborado e aprovado; relatório de atividades realizadas</t>
  </si>
  <si>
    <t>Realização de atividades de auditoria interna diversas designadas pela chefia</t>
  </si>
  <si>
    <t>Relatório de atividades realizadas ou outras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</si>
</sst>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color theme="9" tint="0.3999755851924192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color theme="0"/>
      <name val="Calibri"/>
      <family val="2"/>
      <scheme val="minor"/>
    </font>
    <font>
      <sz val="7"/>
      <color theme="9" tint="0.79998168889431442"/>
      <name val="Calibri"/>
      <family val="2"/>
      <scheme val="minor"/>
    </font>
    <font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17">
    <border>
      <left/>
      <right/>
      <top/>
      <bottom/>
      <diagonal/>
    </border>
    <border>
      <left style="thin">
        <color theme="9" tint="0.59996337778862885"/>
      </left>
      <right style="thin">
        <color theme="9" tint="0.59996337778862885"/>
      </right>
      <top style="thin">
        <color theme="9" tint="0.59996337778862885"/>
      </top>
      <bottom style="thin">
        <color theme="9" tint="0.59996337778862885"/>
      </bottom>
      <diagonal/>
    </border>
    <border>
      <left style="thin">
        <color theme="9" tint="0.59996337778862885"/>
      </left>
      <right style="thin">
        <color indexed="64"/>
      </right>
      <top style="thin">
        <color theme="9" tint="0.59996337778862885"/>
      </top>
      <bottom style="thin">
        <color theme="9" tint="0.59996337778862885"/>
      </bottom>
      <diagonal/>
    </border>
    <border>
      <left style="thin">
        <color indexed="64"/>
      </left>
      <right style="thin">
        <color indexed="64"/>
      </right>
      <top style="thin">
        <color theme="9" tint="0.59996337778862885"/>
      </top>
      <bottom style="thin">
        <color theme="9" tint="0.59996337778862885"/>
      </bottom>
      <diagonal/>
    </border>
    <border>
      <left style="thin">
        <color indexed="64"/>
      </left>
      <right style="thin">
        <color theme="9" tint="0.59996337778862885"/>
      </right>
      <top style="thin">
        <color theme="9" tint="0.59996337778862885"/>
      </top>
      <bottom style="thin">
        <color theme="9" tint="0.59996337778862885"/>
      </bottom>
      <diagonal/>
    </border>
    <border>
      <left/>
      <right style="thin">
        <color theme="9" tint="0.59996337778862885"/>
      </right>
      <top/>
      <bottom style="thin">
        <color theme="9" tint="0.59996337778862885"/>
      </bottom>
      <diagonal/>
    </border>
    <border>
      <left style="thin">
        <color theme="9" tint="0.59996337778862885"/>
      </left>
      <right style="thin">
        <color theme="9" tint="0.59996337778862885"/>
      </right>
      <top/>
      <bottom style="thin">
        <color theme="9" tint="0.59996337778862885"/>
      </bottom>
      <diagonal/>
    </border>
    <border>
      <left style="thin">
        <color theme="9" tint="0.59996337778862885"/>
      </left>
      <right/>
      <top/>
      <bottom style="thin">
        <color theme="9" tint="0.59996337778862885"/>
      </bottom>
      <diagonal/>
    </border>
    <border>
      <left/>
      <right style="thin">
        <color theme="9" tint="0.59996337778862885"/>
      </right>
      <top style="thin">
        <color theme="9" tint="0.59996337778862885"/>
      </top>
      <bottom style="thin">
        <color theme="9" tint="0.59996337778862885"/>
      </bottom>
      <diagonal/>
    </border>
    <border>
      <left style="thin">
        <color theme="9" tint="0.59996337778862885"/>
      </left>
      <right/>
      <top style="thin">
        <color theme="9" tint="0.59996337778862885"/>
      </top>
      <bottom style="thin">
        <color theme="9" tint="0.59996337778862885"/>
      </bottom>
      <diagonal/>
    </border>
    <border>
      <left/>
      <right style="thin">
        <color theme="9" tint="0.59996337778862885"/>
      </right>
      <top style="thin">
        <color theme="9" tint="0.59996337778862885"/>
      </top>
      <bottom/>
      <diagonal/>
    </border>
    <border>
      <left style="thin">
        <color theme="9" tint="0.59996337778862885"/>
      </left>
      <right style="thin">
        <color theme="9" tint="0.59996337778862885"/>
      </right>
      <top style="thin">
        <color theme="9" tint="0.59996337778862885"/>
      </top>
      <bottom/>
      <diagonal/>
    </border>
    <border>
      <left style="thin">
        <color theme="9" tint="0.59996337778862885"/>
      </left>
      <right/>
      <top style="thin">
        <color theme="9" tint="0.59996337778862885"/>
      </top>
      <bottom/>
      <diagonal/>
    </border>
    <border>
      <left/>
      <right/>
      <top style="thin">
        <color theme="9" tint="0.59996337778862885"/>
      </top>
      <bottom/>
      <diagonal/>
    </border>
    <border>
      <left style="thin">
        <color theme="9" tint="0.59996337778862885"/>
      </left>
      <right/>
      <top/>
      <bottom/>
      <diagonal/>
    </border>
    <border>
      <left/>
      <right style="thin">
        <color theme="9" tint="0.59996337778862885"/>
      </right>
      <top/>
      <bottom/>
      <diagonal/>
    </border>
    <border>
      <left/>
      <right/>
      <top/>
      <bottom style="thin">
        <color theme="9" tint="0.59996337778862885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50">
    <xf numFmtId="0" fontId="0" fillId="0" borderId="0" xfId="0"/>
    <xf numFmtId="0" fontId="0" fillId="0" borderId="0" xfId="0" applyFont="1" applyAlignment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2" applyFont="1" applyFill="1" applyBorder="1" applyAlignment="1">
      <alignment horizontal="center" vertical="center" wrapText="1"/>
    </xf>
    <xf numFmtId="0" fontId="0" fillId="0" borderId="0" xfId="1" applyNumberFormat="1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Border="1" applyAlignment="1">
      <alignment vertical="top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/>
    <xf numFmtId="0" fontId="0" fillId="0" borderId="0" xfId="0" applyFont="1" applyAlignment="1">
      <alignment horizontal="center"/>
    </xf>
    <xf numFmtId="0" fontId="4" fillId="2" borderId="0" xfId="0" applyFont="1" applyFill="1" applyAlignment="1"/>
    <xf numFmtId="0" fontId="6" fillId="5" borderId="5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6" fillId="5" borderId="7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4" borderId="8" xfId="0" applyFont="1" applyFill="1" applyBorder="1" applyAlignment="1" applyProtection="1">
      <alignment horizontal="justify" vertical="center" wrapText="1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hidden="1"/>
    </xf>
    <xf numFmtId="0" fontId="5" fillId="3" borderId="1" xfId="0" applyFont="1" applyFill="1" applyBorder="1" applyAlignment="1" applyProtection="1">
      <alignment horizontal="center" vertical="center"/>
      <protection hidden="1"/>
    </xf>
    <xf numFmtId="0" fontId="5" fillId="3" borderId="11" xfId="0" applyFont="1" applyFill="1" applyBorder="1" applyAlignment="1" applyProtection="1">
      <alignment horizontal="center" vertical="center"/>
      <protection hidden="1"/>
    </xf>
    <xf numFmtId="0" fontId="4" fillId="3" borderId="9" xfId="0" applyFont="1" applyFill="1" applyBorder="1" applyAlignment="1" applyProtection="1">
      <alignment horizontal="justify" vertical="center" wrapText="1"/>
      <protection hidden="1"/>
    </xf>
    <xf numFmtId="0" fontId="4" fillId="3" borderId="12" xfId="0" applyFont="1" applyFill="1" applyBorder="1" applyAlignment="1" applyProtection="1">
      <alignment horizontal="justify" vertical="center" wrapText="1"/>
      <protection hidden="1"/>
    </xf>
    <xf numFmtId="0" fontId="8" fillId="0" borderId="0" xfId="0" applyNumberFormat="1" applyFont="1" applyFill="1" applyAlignment="1">
      <alignment horizontal="center" vertical="center" wrapText="1"/>
    </xf>
    <xf numFmtId="0" fontId="9" fillId="5" borderId="1" xfId="0" applyFont="1" applyFill="1" applyBorder="1" applyAlignment="1">
      <alignment horizontal="center"/>
    </xf>
    <xf numFmtId="0" fontId="4" fillId="2" borderId="12" xfId="0" applyFont="1" applyFill="1" applyBorder="1" applyAlignment="1"/>
    <xf numFmtId="0" fontId="4" fillId="2" borderId="13" xfId="0" applyFont="1" applyFill="1" applyBorder="1" applyAlignment="1"/>
    <xf numFmtId="0" fontId="4" fillId="2" borderId="10" xfId="0" applyFont="1" applyFill="1" applyBorder="1" applyAlignment="1"/>
    <xf numFmtId="0" fontId="6" fillId="2" borderId="14" xfId="0" applyFont="1" applyFill="1" applyBorder="1" applyAlignment="1">
      <alignment horizontal="right" indent="1"/>
    </xf>
    <xf numFmtId="0" fontId="4" fillId="2" borderId="14" xfId="0" applyFont="1" applyFill="1" applyBorder="1" applyAlignment="1"/>
    <xf numFmtId="0" fontId="4" fillId="2" borderId="0" xfId="0" applyFont="1" applyFill="1" applyBorder="1" applyAlignment="1"/>
    <xf numFmtId="0" fontId="4" fillId="2" borderId="15" xfId="0" applyFont="1" applyFill="1" applyBorder="1" applyAlignment="1"/>
    <xf numFmtId="0" fontId="4" fillId="2" borderId="16" xfId="0" applyFont="1" applyFill="1" applyBorder="1" applyAlignment="1"/>
    <xf numFmtId="0" fontId="10" fillId="2" borderId="7" xfId="0" applyFont="1" applyFill="1" applyBorder="1" applyAlignment="1"/>
    <xf numFmtId="0" fontId="10" fillId="2" borderId="5" xfId="0" applyFont="1" applyFill="1" applyBorder="1" applyAlignment="1">
      <alignment horizontal="right"/>
    </xf>
    <xf numFmtId="0" fontId="6" fillId="2" borderId="7" xfId="0" applyFont="1" applyFill="1" applyBorder="1" applyAlignment="1">
      <alignment horizontal="center" wrapText="1"/>
    </xf>
    <xf numFmtId="0" fontId="6" fillId="2" borderId="16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wrapText="1"/>
    </xf>
    <xf numFmtId="0" fontId="4" fillId="4" borderId="2" xfId="0" applyFont="1" applyFill="1" applyBorder="1" applyAlignment="1" applyProtection="1">
      <alignment horizontal="left"/>
      <protection locked="0"/>
    </xf>
    <xf numFmtId="0" fontId="4" fillId="4" borderId="3" xfId="0" applyFont="1" applyFill="1" applyBorder="1" applyAlignment="1" applyProtection="1">
      <alignment horizontal="left"/>
      <protection locked="0"/>
    </xf>
    <xf numFmtId="0" fontId="4" fillId="4" borderId="4" xfId="0" applyFont="1" applyFill="1" applyBorder="1" applyAlignment="1" applyProtection="1">
      <alignment horizontal="left"/>
      <protection locked="0"/>
    </xf>
    <xf numFmtId="0" fontId="7" fillId="2" borderId="14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0" xfId="0" applyNumberFormat="1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</cellXfs>
  <cellStyles count="3">
    <cellStyle name="Normal" xfId="0" builtinId="0"/>
    <cellStyle name="Normal 3" xfId="2"/>
    <cellStyle name="Vírgula" xfId="1" builtinId="3"/>
  </cellStyles>
  <dxfs count="29">
    <dxf>
      <font>
        <b/>
        <i val="0"/>
        <color theme="0"/>
      </font>
      <fill>
        <patternFill>
          <bgColor rgb="FFFF0000"/>
        </patternFill>
      </fill>
      <border>
        <left style="thin">
          <color theme="9" tint="0.59996337778862885"/>
        </left>
        <right style="thin">
          <color theme="9" tint="0.59996337778862885"/>
        </right>
        <top style="thin">
          <color theme="9" tint="0.59996337778862885"/>
        </top>
        <bottom style="thin">
          <color theme="9" tint="0.59996337778862885"/>
        </bottom>
      </border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justify" vertical="center" textRotation="0" wrapText="1" indent="0" justifyLastLine="0" shrinkToFit="0" readingOrder="0"/>
      <border diagonalUp="0" diagonalDown="0">
        <left style="thin">
          <color theme="9" tint="0.59996337778862885"/>
        </left>
        <right/>
        <top style="thin">
          <color theme="9" tint="0.59996337778862885"/>
        </top>
        <bottom style="thin">
          <color theme="9" tint="0.59996337778862885"/>
        </bottom>
        <vertical style="thin">
          <color theme="9" tint="0.59996337778862885"/>
        </vertical>
        <horizontal style="thin">
          <color theme="9" tint="0.59996337778862885"/>
        </horizontal>
      </border>
      <protection locked="1" hidden="1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 tint="0.59996337778862885"/>
        </left>
        <right style="thin">
          <color theme="9" tint="0.59996337778862885"/>
        </right>
        <top style="thin">
          <color theme="9" tint="0.59996337778862885"/>
        </top>
        <bottom style="thin">
          <color theme="9" tint="0.59996337778862885"/>
        </bottom>
        <vertical style="thin">
          <color theme="9" tint="0.59996337778862885"/>
        </vertical>
        <horizontal style="thin">
          <color theme="9" tint="0.59996337778862885"/>
        </horizontal>
      </border>
      <protection locked="0" hidden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 tint="0.59996337778862885"/>
        </left>
        <right style="thin">
          <color theme="9" tint="0.59996337778862885"/>
        </right>
        <top style="thin">
          <color theme="9" tint="0.59996337778862885"/>
        </top>
        <bottom style="thin">
          <color theme="9" tint="0.59996337778862885"/>
        </bottom>
        <vertical style="thin">
          <color theme="9" tint="0.59996337778862885"/>
        </vertical>
        <horizontal style="thin">
          <color theme="9" tint="0.59996337778862885"/>
        </horizontal>
      </border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 tint="0.59996337778862885"/>
        </left>
        <right style="thin">
          <color theme="9" tint="0.59996337778862885"/>
        </right>
        <top style="thin">
          <color theme="9" tint="0.59996337778862885"/>
        </top>
        <bottom style="thin">
          <color theme="9" tint="0.59996337778862885"/>
        </bottom>
        <vertical style="thin">
          <color theme="9" tint="0.59996337778862885"/>
        </vertical>
        <horizontal style="thin">
          <color theme="9" tint="0.59996337778862885"/>
        </horizontal>
      </border>
      <protection locked="1" hidden="1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justify" vertical="center" textRotation="0" wrapText="1" indent="0" justifyLastLine="0" shrinkToFit="0" readingOrder="0"/>
      <border diagonalUp="0" diagonalDown="0">
        <left/>
        <right style="thin">
          <color theme="9" tint="0.59996337778862885"/>
        </right>
        <top style="thin">
          <color theme="9" tint="0.59996337778862885"/>
        </top>
        <bottom style="thin">
          <color theme="9" tint="0.59996337778862885"/>
        </bottom>
        <vertical style="thin">
          <color theme="9" tint="0.59996337778862885"/>
        </vertical>
        <horizontal style="thin">
          <color theme="9" tint="0.59996337778862885"/>
        </horizontal>
      </border>
      <protection locked="0" hidden="0"/>
    </dxf>
    <dxf>
      <border>
        <top style="thin">
          <color theme="9" tint="0.59996337778862885"/>
        </top>
      </border>
    </dxf>
    <dxf>
      <border diagonalUp="0" diagonalDown="0">
        <left style="thin">
          <color theme="9" tint="0.59996337778862885"/>
        </left>
        <right style="thin">
          <color theme="9" tint="0.59996337778862885"/>
        </right>
        <top style="thin">
          <color theme="9" tint="0.59996337778862885"/>
        </top>
        <bottom style="thin">
          <color theme="9" tint="0.59996337778862885"/>
        </bottom>
      </border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</dxf>
    <dxf>
      <border>
        <bottom style="thin">
          <color theme="9" tint="0.59996337778862885"/>
        </bottom>
      </border>
    </dxf>
    <dxf>
      <font>
        <b/>
        <strike val="0"/>
        <outline val="0"/>
        <shadow val="0"/>
        <u val="none"/>
        <vertAlign val="baseline"/>
        <sz val="7"/>
        <color theme="1"/>
        <name val="Calibri"/>
        <scheme val="minor"/>
      </font>
      <fill>
        <patternFill patternType="solid">
          <fgColor indexed="64"/>
          <bgColor theme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9" tint="0.59996337778862885"/>
        </left>
        <right style="thin">
          <color theme="9" tint="0.59996337778862885"/>
        </right>
        <top/>
        <bottom/>
        <vertical style="thin">
          <color theme="9" tint="0.59996337778862885"/>
        </vertical>
        <horizontal style="thin">
          <color theme="9" tint="0.59996337778862885"/>
        </horizontal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915881</xdr:colOff>
      <xdr:row>0</xdr:row>
      <xdr:rowOff>73268</xdr:rowOff>
    </xdr:from>
    <xdr:to>
      <xdr:col>0</xdr:col>
      <xdr:colOff>3391705</xdr:colOff>
      <xdr:row>7</xdr:row>
      <xdr:rowOff>80653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5881" y="73268"/>
          <a:ext cx="2475824" cy="828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ela1" displayName="Tabela1" ref="A1:P220" totalsRowShown="0" headerRowDxfId="28" dataDxfId="27">
  <autoFilter ref="A1:P220"/>
  <sortState ref="A2:P220">
    <sortCondition ref="C1:C220"/>
  </sortState>
  <tableColumns count="16">
    <tableColumn id="1" name="Grupo de Atividade" dataDxfId="26"/>
    <tableColumn id="2" name="Atividade" dataDxfId="25"/>
    <tableColumn id="15" name="Grupo + Atividade" dataDxfId="24">
      <calculatedColumnFormula>CONCATENATE(A2," - ", B2)</calculatedColumnFormula>
    </tableColumn>
    <tableColumn id="3" name="Entregas" dataDxfId="23"/>
    <tableColumn id="4" name="I" dataDxfId="22"/>
    <tableColumn id="5" name="II" dataDxfId="21"/>
    <tableColumn id="6" name="III" dataDxfId="20"/>
    <tableColumn id="7" name="IV" dataDxfId="19"/>
    <tableColumn id="8" name="V" dataDxfId="18"/>
    <tableColumn id="9" name="VI" dataDxfId="17"/>
    <tableColumn id="10" name="VII" dataDxfId="16"/>
    <tableColumn id="11" name="VIII" dataDxfId="15"/>
    <tableColumn id="12" name="IX" dataDxfId="14"/>
    <tableColumn id="13" name="X" dataDxfId="13"/>
    <tableColumn id="16" name="Soma horas" dataDxfId="12">
      <calculatedColumnFormula>SUM(Tabela1[[#This Row],[I]:[X]])</calculatedColumnFormula>
    </tableColumn>
    <tableColumn id="14" name="Ganho de Produtividade (%)" dataDxfId="11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ela2" displayName="Tabela2" ref="A11:E31" totalsRowShown="0" headerRowDxfId="10" dataDxfId="8" headerRowBorderDxfId="9" tableBorderDxfId="7" totalsRowBorderDxfId="6">
  <tableColumns count="5">
    <tableColumn id="1" name="Atividades" dataDxfId="5"/>
    <tableColumn id="2" name="Complexidade" dataDxfId="4">
      <calculatedColumnFormula>IF(D12=2,"I",IF(D12=4,"II",IF(D12=6,"III",IF(D12=8,"IV",IF(D12=12,"V",IF(D12=16,"VI",IF(D12=20,"VII",IF(D12=24,"VIII",IF(D12=32,"IX",IF(D12=40,"X",IF(D12=0,"")))))))))))</calculatedColumnFormula>
    </tableColumn>
    <tableColumn id="5" name="Máximo de horas" dataDxfId="3">
      <calculatedColumnFormula>VLOOKUP(A12,Tabela1[[Grupo + Atividade]:[Ganho de Produtividade (%)]],13,0)</calculatedColumnFormula>
    </tableColumn>
    <tableColumn id="3" name="Horas equivalentes" dataDxfId="2"/>
    <tableColumn id="4" name="Entregas esperadas" dataDxfId="1">
      <calculatedColumnFormula>IF(A12&lt;&gt;0,VLOOKUP(A12,Tabela1[[Grupo + Atividade]:[Ganho de Produtividade (%)]],2,0),"")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0"/>
  <sheetViews>
    <sheetView zoomScaleNormal="100" workbookViewId="0">
      <pane ySplit="1" topLeftCell="A2" activePane="bottomLeft" state="frozen"/>
      <selection pane="bottomLeft" activeCell="C220" sqref="C220"/>
    </sheetView>
  </sheetViews>
  <sheetFormatPr defaultRowHeight="15" x14ac:dyDescent="0.25"/>
  <cols>
    <col min="1" max="1" width="23.85546875" style="1" bestFit="1" customWidth="1"/>
    <col min="2" max="2" width="23.140625" style="1" bestFit="1" customWidth="1"/>
    <col min="3" max="3" width="23.140625" style="1" customWidth="1"/>
    <col min="4" max="4" width="44.7109375" style="1" bestFit="1" customWidth="1"/>
    <col min="5" max="5" width="6.140625" style="1" bestFit="1" customWidth="1"/>
    <col min="6" max="6" width="6.7109375" style="1" bestFit="1" customWidth="1"/>
    <col min="7" max="7" width="7.28515625" style="1" bestFit="1" customWidth="1"/>
    <col min="8" max="8" width="7.42578125" style="1" bestFit="1" customWidth="1"/>
    <col min="9" max="9" width="6.85546875" style="1" bestFit="1" customWidth="1"/>
    <col min="10" max="10" width="7.42578125" style="1" bestFit="1" customWidth="1"/>
    <col min="11" max="11" width="8" style="1" bestFit="1" customWidth="1"/>
    <col min="12" max="12" width="8.5703125" style="1" bestFit="1" customWidth="1"/>
    <col min="13" max="13" width="7.28515625" style="1" bestFit="1" customWidth="1"/>
    <col min="14" max="14" width="6.7109375" style="1" bestFit="1" customWidth="1"/>
    <col min="15" max="15" width="21" style="1" bestFit="1" customWidth="1"/>
    <col min="16" max="16" width="28.85546875" style="1" bestFit="1" customWidth="1"/>
    <col min="17" max="16384" width="9.140625" style="1"/>
  </cols>
  <sheetData>
    <row r="1" spans="1:16" x14ac:dyDescent="0.25">
      <c r="A1" s="2" t="s">
        <v>0</v>
      </c>
      <c r="B1" s="2" t="s">
        <v>1</v>
      </c>
      <c r="C1" s="2" t="s">
        <v>677</v>
      </c>
      <c r="D1" s="2" t="s">
        <v>2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722</v>
      </c>
      <c r="P1" s="2" t="s">
        <v>3</v>
      </c>
    </row>
    <row r="2" spans="1:16" ht="45" x14ac:dyDescent="0.25">
      <c r="A2" s="3" t="s">
        <v>14</v>
      </c>
      <c r="B2" s="3" t="s">
        <v>17</v>
      </c>
      <c r="C2" s="25" t="str">
        <f>CONCATENATE(A2," - ", B2)</f>
        <v>ADMINISTRATIVO - Acompanhamento de e-mail institucional</v>
      </c>
      <c r="D2" s="3" t="s">
        <v>18</v>
      </c>
      <c r="E2" s="3">
        <v>2</v>
      </c>
      <c r="F2" s="3">
        <v>4</v>
      </c>
      <c r="G2" s="2"/>
      <c r="H2" s="2"/>
      <c r="I2" s="2"/>
      <c r="J2" s="2"/>
      <c r="K2" s="2"/>
      <c r="L2" s="2"/>
      <c r="M2" s="2"/>
      <c r="N2" s="2"/>
      <c r="O2" s="2">
        <f>SUM(Tabela1[[#This Row],[I]:[X]])</f>
        <v>6</v>
      </c>
      <c r="P2" s="5">
        <v>0</v>
      </c>
    </row>
    <row r="3" spans="1:16" ht="45" x14ac:dyDescent="0.25">
      <c r="A3" s="3" t="s">
        <v>14</v>
      </c>
      <c r="B3" s="3" t="s">
        <v>63</v>
      </c>
      <c r="C3" s="25" t="str">
        <f>CONCATENATE(A3," - ", B3)</f>
        <v>ADMINISTRATIVO - Acompanhamento de etapas de Editais.</v>
      </c>
      <c r="D3" s="3" t="s">
        <v>64</v>
      </c>
      <c r="E3" s="3">
        <v>2</v>
      </c>
      <c r="F3" s="3">
        <v>4</v>
      </c>
      <c r="G3" s="3">
        <v>6</v>
      </c>
      <c r="H3" s="3">
        <v>8</v>
      </c>
      <c r="I3" s="3">
        <v>12</v>
      </c>
      <c r="J3" s="3">
        <v>16</v>
      </c>
      <c r="K3" s="3">
        <v>20</v>
      </c>
      <c r="L3" s="2">
        <v>24</v>
      </c>
      <c r="M3" s="2">
        <v>32</v>
      </c>
      <c r="N3" s="2">
        <v>40</v>
      </c>
      <c r="O3" s="2">
        <f>SUM(Tabela1[[#This Row],[I]:[X]])</f>
        <v>164</v>
      </c>
      <c r="P3" s="5">
        <v>0</v>
      </c>
    </row>
    <row r="4" spans="1:16" ht="60" x14ac:dyDescent="0.25">
      <c r="A4" s="3" t="s">
        <v>14</v>
      </c>
      <c r="B4" s="3" t="s">
        <v>29</v>
      </c>
      <c r="C4" s="25" t="str">
        <f>CONCATENATE(A4," - ", B4)</f>
        <v>ADMINISTRATIVO - Acompanhamento de processos e confecção de documentos.</v>
      </c>
      <c r="D4" s="3" t="s">
        <v>30</v>
      </c>
      <c r="E4" s="3">
        <v>2</v>
      </c>
      <c r="F4" s="3">
        <v>4</v>
      </c>
      <c r="G4" s="3">
        <v>6</v>
      </c>
      <c r="H4" s="3">
        <v>8</v>
      </c>
      <c r="I4" s="3">
        <v>12</v>
      </c>
      <c r="J4" s="3">
        <v>16</v>
      </c>
      <c r="K4" s="3">
        <v>20</v>
      </c>
      <c r="L4" s="2">
        <v>24</v>
      </c>
      <c r="M4" s="2">
        <v>32</v>
      </c>
      <c r="N4" s="2">
        <v>40</v>
      </c>
      <c r="O4" s="2">
        <f>SUM(Tabela1[[#This Row],[I]:[X]])</f>
        <v>164</v>
      </c>
      <c r="P4" s="5">
        <v>0</v>
      </c>
    </row>
    <row r="5" spans="1:16" ht="45" x14ac:dyDescent="0.25">
      <c r="A5" s="3" t="s">
        <v>14</v>
      </c>
      <c r="B5" s="3" t="s">
        <v>53</v>
      </c>
      <c r="C5" s="25" t="str">
        <f>CONCATENATE(A5," - ", B5)</f>
        <v>ADMINISTRATIVO - Articulação com parceiros externos</v>
      </c>
      <c r="D5" s="3" t="s">
        <v>54</v>
      </c>
      <c r="E5" s="3">
        <v>2</v>
      </c>
      <c r="F5" s="3">
        <v>4</v>
      </c>
      <c r="G5" s="3">
        <v>6</v>
      </c>
      <c r="H5" s="3">
        <v>8</v>
      </c>
      <c r="I5" s="3">
        <v>12</v>
      </c>
      <c r="J5" s="3">
        <v>16</v>
      </c>
      <c r="K5" s="3">
        <v>20</v>
      </c>
      <c r="L5" s="2">
        <v>24</v>
      </c>
      <c r="M5" s="2">
        <v>32</v>
      </c>
      <c r="N5" s="2">
        <v>40</v>
      </c>
      <c r="O5" s="2">
        <f>SUM(Tabela1[[#This Row],[I]:[X]])</f>
        <v>164</v>
      </c>
      <c r="P5" s="5">
        <v>0</v>
      </c>
    </row>
    <row r="6" spans="1:16" ht="60" x14ac:dyDescent="0.25">
      <c r="A6" s="3" t="s">
        <v>14</v>
      </c>
      <c r="B6" s="3" t="s">
        <v>15</v>
      </c>
      <c r="C6" s="25" t="str">
        <f>CONCATENATE(A6," - ", B6)</f>
        <v>ADMINISTRATIVO - Atualização e controle de acervo bibliográfico virtual.</v>
      </c>
      <c r="D6" s="2" t="s">
        <v>16</v>
      </c>
      <c r="E6" s="3">
        <v>2</v>
      </c>
      <c r="F6" s="3">
        <v>4</v>
      </c>
      <c r="G6" s="3">
        <v>6</v>
      </c>
      <c r="H6" s="3">
        <v>8</v>
      </c>
      <c r="I6" s="3">
        <v>12</v>
      </c>
      <c r="J6" s="3">
        <v>16</v>
      </c>
      <c r="K6" s="3">
        <v>20</v>
      </c>
      <c r="L6" s="2">
        <v>24</v>
      </c>
      <c r="M6" s="2">
        <v>32</v>
      </c>
      <c r="N6" s="2">
        <v>40</v>
      </c>
      <c r="O6" s="2">
        <f>SUM(Tabela1[[#This Row],[I]:[X]])</f>
        <v>164</v>
      </c>
      <c r="P6" s="5">
        <v>0</v>
      </c>
    </row>
    <row r="7" spans="1:16" ht="45" x14ac:dyDescent="0.25">
      <c r="A7" s="3" t="s">
        <v>14</v>
      </c>
      <c r="B7" s="3" t="s">
        <v>61</v>
      </c>
      <c r="C7" s="25" t="str">
        <f>CONCATENATE(A7," - ", B7)</f>
        <v>ADMINISTRATIVO - Confecção de Minuta de Edital.</v>
      </c>
      <c r="D7" s="3" t="s">
        <v>62</v>
      </c>
      <c r="E7" s="3">
        <v>2</v>
      </c>
      <c r="F7" s="3">
        <v>4</v>
      </c>
      <c r="G7" s="3">
        <v>6</v>
      </c>
      <c r="H7" s="3">
        <v>8</v>
      </c>
      <c r="I7" s="3">
        <v>12</v>
      </c>
      <c r="J7" s="3">
        <v>16</v>
      </c>
      <c r="K7" s="3">
        <v>20</v>
      </c>
      <c r="L7" s="2">
        <v>24</v>
      </c>
      <c r="M7" s="2">
        <v>32</v>
      </c>
      <c r="N7" s="2">
        <v>40</v>
      </c>
      <c r="O7" s="2">
        <f>SUM(Tabela1[[#This Row],[I]:[X]])</f>
        <v>164</v>
      </c>
      <c r="P7" s="5">
        <v>0</v>
      </c>
    </row>
    <row r="8" spans="1:16" ht="45" x14ac:dyDescent="0.25">
      <c r="A8" s="3" t="s">
        <v>14</v>
      </c>
      <c r="B8" s="3" t="s">
        <v>55</v>
      </c>
      <c r="C8" s="25" t="str">
        <f>CONCATENATE(A8," - ", B8)</f>
        <v>ADMINISTRATIVO - Conformidade de Registro de Gestão</v>
      </c>
      <c r="D8" s="3" t="s">
        <v>56</v>
      </c>
      <c r="E8" s="3">
        <v>2</v>
      </c>
      <c r="F8" s="3">
        <v>4</v>
      </c>
      <c r="G8" s="3">
        <v>6</v>
      </c>
      <c r="H8" s="3">
        <v>8</v>
      </c>
      <c r="I8" s="3">
        <v>12</v>
      </c>
      <c r="J8" s="3">
        <v>16</v>
      </c>
      <c r="K8" s="3">
        <v>20</v>
      </c>
      <c r="L8" s="2">
        <v>24</v>
      </c>
      <c r="M8" s="2">
        <v>32</v>
      </c>
      <c r="N8" s="2">
        <v>40</v>
      </c>
      <c r="O8" s="2">
        <f>SUM(Tabela1[[#This Row],[I]:[X]])</f>
        <v>164</v>
      </c>
      <c r="P8" s="5">
        <v>0</v>
      </c>
    </row>
    <row r="9" spans="1:16" ht="45" x14ac:dyDescent="0.25">
      <c r="A9" s="3" t="s">
        <v>14</v>
      </c>
      <c r="B9" s="3" t="s">
        <v>19</v>
      </c>
      <c r="C9" s="25" t="str">
        <f>CONCATENATE(A9," - ", B9)</f>
        <v>ADMINISTRATIVO - Consolidação de dados e resultados</v>
      </c>
      <c r="D9" s="2" t="s">
        <v>20</v>
      </c>
      <c r="E9" s="3">
        <v>2</v>
      </c>
      <c r="F9" s="3">
        <v>4</v>
      </c>
      <c r="G9" s="3">
        <v>6</v>
      </c>
      <c r="H9" s="3">
        <v>8</v>
      </c>
      <c r="I9" s="3">
        <v>12</v>
      </c>
      <c r="J9" s="3">
        <v>16</v>
      </c>
      <c r="K9" s="3">
        <v>20</v>
      </c>
      <c r="L9" s="2">
        <v>24</v>
      </c>
      <c r="M9" s="2">
        <v>32</v>
      </c>
      <c r="N9" s="2">
        <v>40</v>
      </c>
      <c r="O9" s="2">
        <f>SUM(Tabela1[[#This Row],[I]:[X]])</f>
        <v>164</v>
      </c>
      <c r="P9" s="5">
        <v>0</v>
      </c>
    </row>
    <row r="10" spans="1:16" ht="60" x14ac:dyDescent="0.25">
      <c r="A10" s="3" t="s">
        <v>14</v>
      </c>
      <c r="B10" s="3" t="s">
        <v>21</v>
      </c>
      <c r="C10" s="25" t="str">
        <f>CONCATENATE(A10," - ", B10)</f>
        <v>ADMINISTRATIVO - Consultas e atualizações em sistemas estruturantes</v>
      </c>
      <c r="D10" s="3" t="s">
        <v>22</v>
      </c>
      <c r="E10" s="3">
        <v>2</v>
      </c>
      <c r="F10" s="3">
        <v>4</v>
      </c>
      <c r="G10" s="3">
        <v>6</v>
      </c>
      <c r="H10" s="3">
        <v>8</v>
      </c>
      <c r="I10" s="3">
        <v>12</v>
      </c>
      <c r="J10" s="3">
        <v>16</v>
      </c>
      <c r="K10" s="3">
        <v>20</v>
      </c>
      <c r="L10" s="2">
        <v>24</v>
      </c>
      <c r="M10" s="2">
        <v>32</v>
      </c>
      <c r="N10" s="2">
        <v>40</v>
      </c>
      <c r="O10" s="2">
        <f>SUM(Tabela1[[#This Row],[I]:[X]])</f>
        <v>164</v>
      </c>
      <c r="P10" s="5">
        <v>0</v>
      </c>
    </row>
    <row r="11" spans="1:16" ht="45" x14ac:dyDescent="0.25">
      <c r="A11" s="3" t="s">
        <v>14</v>
      </c>
      <c r="B11" s="3" t="s">
        <v>59</v>
      </c>
      <c r="C11" s="25" t="str">
        <f>CONCATENATE(A11," - ", B11)</f>
        <v>ADMINISTRATIVO - Criação de tutoriais e/ou vídeos institucionais.</v>
      </c>
      <c r="D11" s="3" t="s">
        <v>60</v>
      </c>
      <c r="E11" s="3">
        <v>2</v>
      </c>
      <c r="F11" s="3">
        <v>4</v>
      </c>
      <c r="G11" s="3">
        <v>6</v>
      </c>
      <c r="H11" s="3">
        <v>8</v>
      </c>
      <c r="I11" s="3">
        <v>12</v>
      </c>
      <c r="J11" s="3">
        <v>16</v>
      </c>
      <c r="K11" s="3">
        <v>20</v>
      </c>
      <c r="L11" s="2">
        <v>24</v>
      </c>
      <c r="M11" s="2">
        <v>32</v>
      </c>
      <c r="N11" s="2">
        <v>40</v>
      </c>
      <c r="O11" s="2">
        <f>SUM(Tabela1[[#This Row],[I]:[X]])</f>
        <v>164</v>
      </c>
      <c r="P11" s="5">
        <v>0</v>
      </c>
    </row>
    <row r="12" spans="1:16" ht="75" x14ac:dyDescent="0.25">
      <c r="A12" s="3" t="s">
        <v>14</v>
      </c>
      <c r="B12" s="3" t="s">
        <v>49</v>
      </c>
      <c r="C12" s="25" t="str">
        <f>CONCATENATE(A12," - ", B12)</f>
        <v>ADMINISTRATIVO - Criação e/ou revisão de normativos e/ou políticas públicas e/ou documentos internos</v>
      </c>
      <c r="D12" s="3" t="s">
        <v>50</v>
      </c>
      <c r="E12" s="3">
        <v>2</v>
      </c>
      <c r="F12" s="3">
        <v>4</v>
      </c>
      <c r="G12" s="3">
        <v>6</v>
      </c>
      <c r="H12" s="3">
        <v>8</v>
      </c>
      <c r="I12" s="3">
        <v>12</v>
      </c>
      <c r="J12" s="3">
        <v>16</v>
      </c>
      <c r="K12" s="3">
        <v>20</v>
      </c>
      <c r="L12" s="2">
        <v>24</v>
      </c>
      <c r="M12" s="2">
        <v>32</v>
      </c>
      <c r="N12" s="2">
        <v>40</v>
      </c>
      <c r="O12" s="2">
        <f>SUM(Tabela1[[#This Row],[I]:[X]])</f>
        <v>164</v>
      </c>
      <c r="P12" s="5">
        <v>0</v>
      </c>
    </row>
    <row r="13" spans="1:16" ht="60" x14ac:dyDescent="0.25">
      <c r="A13" s="3" t="s">
        <v>14</v>
      </c>
      <c r="B13" s="3" t="s">
        <v>65</v>
      </c>
      <c r="C13" s="25" t="str">
        <f>CONCATENATE(A13," - ", B13)</f>
        <v>ADMINISTRATIVO - Orientação e/ou treinamentos para servidores.</v>
      </c>
      <c r="D13" s="3" t="s">
        <v>66</v>
      </c>
      <c r="E13" s="3">
        <v>2</v>
      </c>
      <c r="F13" s="3">
        <v>4</v>
      </c>
      <c r="G13" s="3">
        <v>6</v>
      </c>
      <c r="H13" s="3">
        <v>8</v>
      </c>
      <c r="I13" s="3">
        <v>12</v>
      </c>
      <c r="J13" s="3">
        <v>16</v>
      </c>
      <c r="K13" s="3">
        <v>20</v>
      </c>
      <c r="L13" s="2">
        <v>24</v>
      </c>
      <c r="M13" s="2">
        <v>32</v>
      </c>
      <c r="N13" s="2">
        <v>40</v>
      </c>
      <c r="O13" s="2">
        <f>SUM(Tabela1[[#This Row],[I]:[X]])</f>
        <v>164</v>
      </c>
      <c r="P13" s="5">
        <v>0</v>
      </c>
    </row>
    <row r="14" spans="1:16" ht="45" x14ac:dyDescent="0.25">
      <c r="A14" s="3" t="s">
        <v>14</v>
      </c>
      <c r="B14" s="3" t="s">
        <v>23</v>
      </c>
      <c r="C14" s="25" t="str">
        <f>CONCATENATE(A14," - ", B14)</f>
        <v>ADMINISTRATIVO - Participação em comissões</v>
      </c>
      <c r="D14" s="3" t="s">
        <v>24</v>
      </c>
      <c r="E14" s="3">
        <v>2</v>
      </c>
      <c r="F14" s="3">
        <v>4</v>
      </c>
      <c r="G14" s="3">
        <v>6</v>
      </c>
      <c r="H14" s="3">
        <v>8</v>
      </c>
      <c r="I14" s="3">
        <v>12</v>
      </c>
      <c r="J14" s="3">
        <v>16</v>
      </c>
      <c r="K14" s="3">
        <v>20</v>
      </c>
      <c r="L14" s="2">
        <v>24</v>
      </c>
      <c r="M14" s="2">
        <v>32</v>
      </c>
      <c r="N14" s="2">
        <v>40</v>
      </c>
      <c r="O14" s="2">
        <f>SUM(Tabela1[[#This Row],[I]:[X]])</f>
        <v>164</v>
      </c>
      <c r="P14" s="5">
        <v>0</v>
      </c>
    </row>
    <row r="15" spans="1:16" ht="45" x14ac:dyDescent="0.25">
      <c r="A15" s="3" t="s">
        <v>14</v>
      </c>
      <c r="B15" s="3" t="s">
        <v>27</v>
      </c>
      <c r="C15" s="25" t="str">
        <f>CONCATENATE(A15," - ", B15)</f>
        <v xml:space="preserve">ADMINISTRATIVO - Participação em Eventos </v>
      </c>
      <c r="D15" s="3" t="s">
        <v>28</v>
      </c>
      <c r="E15" s="3">
        <v>2</v>
      </c>
      <c r="F15" s="3">
        <v>4</v>
      </c>
      <c r="G15" s="3">
        <v>6</v>
      </c>
      <c r="H15" s="3">
        <v>8</v>
      </c>
      <c r="I15" s="3">
        <v>12</v>
      </c>
      <c r="J15" s="3">
        <v>16</v>
      </c>
      <c r="K15" s="3">
        <v>20</v>
      </c>
      <c r="L15" s="2">
        <v>24</v>
      </c>
      <c r="M15" s="2">
        <v>32</v>
      </c>
      <c r="N15" s="2">
        <v>40</v>
      </c>
      <c r="O15" s="2">
        <f>SUM(Tabela1[[#This Row],[I]:[X]])</f>
        <v>164</v>
      </c>
      <c r="P15" s="5">
        <v>0</v>
      </c>
    </row>
    <row r="16" spans="1:16" ht="45" x14ac:dyDescent="0.25">
      <c r="A16" s="3" t="s">
        <v>14</v>
      </c>
      <c r="B16" s="3" t="s">
        <v>25</v>
      </c>
      <c r="C16" s="25" t="str">
        <f>CONCATENATE(A16," - ", B16)</f>
        <v>ADMINISTRATIVO - Participação em reuniões</v>
      </c>
      <c r="D16" s="3" t="s">
        <v>26</v>
      </c>
      <c r="E16" s="3">
        <v>2</v>
      </c>
      <c r="F16" s="3">
        <v>4</v>
      </c>
      <c r="G16" s="3">
        <v>6</v>
      </c>
      <c r="H16" s="3">
        <v>8</v>
      </c>
      <c r="I16" s="2"/>
      <c r="J16" s="2"/>
      <c r="K16" s="2"/>
      <c r="L16" s="2"/>
      <c r="M16" s="2"/>
      <c r="N16" s="2"/>
      <c r="O16" s="2">
        <f>SUM(Tabela1[[#This Row],[I]:[X]])</f>
        <v>20</v>
      </c>
      <c r="P16" s="5">
        <v>0</v>
      </c>
    </row>
    <row r="17" spans="1:16" ht="90" x14ac:dyDescent="0.25">
      <c r="A17" s="3" t="s">
        <v>14</v>
      </c>
      <c r="B17" s="3" t="s">
        <v>31</v>
      </c>
      <c r="C17" s="25" t="str">
        <f>CONCATENATE(A17," - ", B17)</f>
        <v>ADMINISTRATIVO - Prestação de serviço de alimentação de dados ou gestão de usuários de sistemas de informação</v>
      </c>
      <c r="D17" s="3" t="s">
        <v>32</v>
      </c>
      <c r="E17" s="3">
        <v>2</v>
      </c>
      <c r="F17" s="3">
        <v>4</v>
      </c>
      <c r="G17" s="3">
        <v>6</v>
      </c>
      <c r="H17" s="3">
        <v>8</v>
      </c>
      <c r="I17" s="3">
        <v>12</v>
      </c>
      <c r="J17" s="3">
        <v>16</v>
      </c>
      <c r="K17" s="3">
        <v>20</v>
      </c>
      <c r="L17" s="2">
        <v>24</v>
      </c>
      <c r="M17" s="2">
        <v>32</v>
      </c>
      <c r="N17" s="2">
        <v>40</v>
      </c>
      <c r="O17" s="2">
        <f>SUM(Tabela1[[#This Row],[I]:[X]])</f>
        <v>164</v>
      </c>
      <c r="P17" s="5">
        <v>0</v>
      </c>
    </row>
    <row r="18" spans="1:16" ht="60" x14ac:dyDescent="0.25">
      <c r="A18" s="3" t="s">
        <v>14</v>
      </c>
      <c r="B18" s="3" t="s">
        <v>33</v>
      </c>
      <c r="C18" s="25" t="str">
        <f>CONCATENATE(A18," - ", B18)</f>
        <v>ADMINISTRATIVO - Prestação de serviço de apoio ou atendimento técnico administrativo</v>
      </c>
      <c r="D18" s="3" t="s">
        <v>34</v>
      </c>
      <c r="E18" s="3">
        <v>2</v>
      </c>
      <c r="F18" s="3">
        <v>4</v>
      </c>
      <c r="G18" s="3">
        <v>6</v>
      </c>
      <c r="H18" s="3">
        <v>8</v>
      </c>
      <c r="I18" s="3">
        <v>12</v>
      </c>
      <c r="J18" s="3">
        <v>16</v>
      </c>
      <c r="K18" s="3">
        <v>20</v>
      </c>
      <c r="L18" s="2">
        <v>24</v>
      </c>
      <c r="M18" s="2">
        <v>32</v>
      </c>
      <c r="N18" s="2">
        <v>40</v>
      </c>
      <c r="O18" s="2">
        <f>SUM(Tabela1[[#This Row],[I]:[X]])</f>
        <v>164</v>
      </c>
      <c r="P18" s="5">
        <v>0</v>
      </c>
    </row>
    <row r="19" spans="1:16" ht="45" x14ac:dyDescent="0.25">
      <c r="A19" s="3" t="s">
        <v>14</v>
      </c>
      <c r="B19" s="3" t="s">
        <v>35</v>
      </c>
      <c r="C19" s="25" t="str">
        <f>CONCATENATE(A19," - ", B19)</f>
        <v>ADMINISTRATIVO - Prestação de serviço de ensino ou treinamento</v>
      </c>
      <c r="D19" s="3" t="s">
        <v>34</v>
      </c>
      <c r="E19" s="3">
        <v>2</v>
      </c>
      <c r="F19" s="3">
        <v>4</v>
      </c>
      <c r="G19" s="3">
        <v>6</v>
      </c>
      <c r="H19" s="3">
        <v>8</v>
      </c>
      <c r="I19" s="3">
        <v>12</v>
      </c>
      <c r="J19" s="3">
        <v>16</v>
      </c>
      <c r="K19" s="3">
        <v>20</v>
      </c>
      <c r="L19" s="2">
        <v>24</v>
      </c>
      <c r="M19" s="2">
        <v>32</v>
      </c>
      <c r="N19" s="2">
        <v>40</v>
      </c>
      <c r="O19" s="2">
        <f>SUM(Tabela1[[#This Row],[I]:[X]])</f>
        <v>164</v>
      </c>
      <c r="P19" s="5">
        <v>0</v>
      </c>
    </row>
    <row r="20" spans="1:16" ht="45" x14ac:dyDescent="0.25">
      <c r="A20" s="3" t="s">
        <v>14</v>
      </c>
      <c r="B20" s="3" t="s">
        <v>36</v>
      </c>
      <c r="C20" s="25" t="str">
        <f>CONCATENATE(A20," - ", B20)</f>
        <v>ADMINISTRATIVO - Prestação de serviço de formação continuada</v>
      </c>
      <c r="D20" s="3" t="s">
        <v>34</v>
      </c>
      <c r="E20" s="3">
        <v>2</v>
      </c>
      <c r="F20" s="3">
        <v>4</v>
      </c>
      <c r="G20" s="3">
        <v>6</v>
      </c>
      <c r="H20" s="3">
        <v>8</v>
      </c>
      <c r="I20" s="3">
        <v>12</v>
      </c>
      <c r="J20" s="3">
        <v>16</v>
      </c>
      <c r="K20" s="3">
        <v>20</v>
      </c>
      <c r="L20" s="2">
        <v>24</v>
      </c>
      <c r="M20" s="2">
        <v>32</v>
      </c>
      <c r="N20" s="2">
        <v>40</v>
      </c>
      <c r="O20" s="2">
        <f>SUM(Tabela1[[#This Row],[I]:[X]])</f>
        <v>164</v>
      </c>
      <c r="P20" s="5">
        <v>0</v>
      </c>
    </row>
    <row r="21" spans="1:16" ht="60" x14ac:dyDescent="0.25">
      <c r="A21" s="3" t="s">
        <v>14</v>
      </c>
      <c r="B21" s="3" t="s">
        <v>37</v>
      </c>
      <c r="C21" s="25" t="str">
        <f>CONCATENATE(A21," - ", B21)</f>
        <v>ADMINISTRATIVO - Prestação de serviço de gestão de processos e acervos documentais</v>
      </c>
      <c r="D21" s="3" t="s">
        <v>34</v>
      </c>
      <c r="E21" s="3">
        <v>2</v>
      </c>
      <c r="F21" s="3">
        <v>4</v>
      </c>
      <c r="G21" s="3">
        <v>6</v>
      </c>
      <c r="H21" s="3">
        <v>8</v>
      </c>
      <c r="I21" s="3">
        <v>12</v>
      </c>
      <c r="J21" s="3">
        <v>16</v>
      </c>
      <c r="K21" s="3">
        <v>20</v>
      </c>
      <c r="L21" s="2">
        <v>24</v>
      </c>
      <c r="M21" s="2">
        <v>32</v>
      </c>
      <c r="N21" s="2">
        <v>40</v>
      </c>
      <c r="O21" s="2">
        <f>SUM(Tabela1[[#This Row],[I]:[X]])</f>
        <v>164</v>
      </c>
      <c r="P21" s="5">
        <v>0</v>
      </c>
    </row>
    <row r="22" spans="1:16" ht="45" x14ac:dyDescent="0.25">
      <c r="A22" s="3" t="s">
        <v>14</v>
      </c>
      <c r="B22" s="3" t="s">
        <v>38</v>
      </c>
      <c r="C22" s="25" t="str">
        <f>CONCATENATE(A22," - ", B22)</f>
        <v>ADMINISTRATIVO - Prestação de serviço de gestão de projetos</v>
      </c>
      <c r="D22" s="3" t="s">
        <v>34</v>
      </c>
      <c r="E22" s="3">
        <v>2</v>
      </c>
      <c r="F22" s="3">
        <v>4</v>
      </c>
      <c r="G22" s="3">
        <v>6</v>
      </c>
      <c r="H22" s="3">
        <v>8</v>
      </c>
      <c r="I22" s="3">
        <v>12</v>
      </c>
      <c r="J22" s="3">
        <v>16</v>
      </c>
      <c r="K22" s="3">
        <v>20</v>
      </c>
      <c r="L22" s="2">
        <v>24</v>
      </c>
      <c r="M22" s="2">
        <v>32</v>
      </c>
      <c r="N22" s="2">
        <v>40</v>
      </c>
      <c r="O22" s="2">
        <f>SUM(Tabela1[[#This Row],[I]:[X]])</f>
        <v>164</v>
      </c>
      <c r="P22" s="5">
        <v>0</v>
      </c>
    </row>
    <row r="23" spans="1:16" ht="75" x14ac:dyDescent="0.25">
      <c r="A23" s="3" t="s">
        <v>14</v>
      </c>
      <c r="B23" s="3" t="s">
        <v>39</v>
      </c>
      <c r="C23" s="25" t="str">
        <f>CONCATENATE(A23," - ", B23)</f>
        <v>ADMINISTRATIVO - Prestação de serviço de gestão e fiscalização de contratos, convênios e parcerias</v>
      </c>
      <c r="D23" s="3" t="s">
        <v>34</v>
      </c>
      <c r="E23" s="3">
        <v>2</v>
      </c>
      <c r="F23" s="3">
        <v>4</v>
      </c>
      <c r="G23" s="3">
        <v>6</v>
      </c>
      <c r="H23" s="3">
        <v>8</v>
      </c>
      <c r="I23" s="3">
        <v>12</v>
      </c>
      <c r="J23" s="3">
        <v>16</v>
      </c>
      <c r="K23" s="3">
        <v>20</v>
      </c>
      <c r="L23" s="2">
        <v>24</v>
      </c>
      <c r="M23" s="2">
        <v>32</v>
      </c>
      <c r="N23" s="2">
        <v>40</v>
      </c>
      <c r="O23" s="2">
        <f>SUM(Tabela1[[#This Row],[I]:[X]])</f>
        <v>164</v>
      </c>
      <c r="P23" s="5">
        <v>0</v>
      </c>
    </row>
    <row r="24" spans="1:16" ht="75" x14ac:dyDescent="0.25">
      <c r="A24" s="3" t="s">
        <v>14</v>
      </c>
      <c r="B24" s="3" t="s">
        <v>713</v>
      </c>
      <c r="C24" s="25" t="str">
        <f>CONCATENATE(A24," - ", B24)</f>
        <v>ADMINISTRATIVO - Prestação de serviço de gestão e fiscalização de contratos, convênios e parcerias.</v>
      </c>
      <c r="D24" s="3" t="s">
        <v>1108</v>
      </c>
      <c r="E24" s="3">
        <v>2</v>
      </c>
      <c r="F24" s="3">
        <v>4</v>
      </c>
      <c r="G24" s="3">
        <v>6</v>
      </c>
      <c r="H24" s="3">
        <v>8</v>
      </c>
      <c r="I24" s="3">
        <v>12</v>
      </c>
      <c r="J24" s="3">
        <v>16</v>
      </c>
      <c r="K24" s="3">
        <v>20</v>
      </c>
      <c r="L24" s="2">
        <v>24</v>
      </c>
      <c r="M24" s="2">
        <v>32</v>
      </c>
      <c r="N24" s="2">
        <v>40</v>
      </c>
      <c r="O24" s="2">
        <f>SUM(Tabela1[[#This Row],[I]:[X]])</f>
        <v>164</v>
      </c>
      <c r="P24" s="5">
        <v>0</v>
      </c>
    </row>
    <row r="25" spans="1:16" ht="45" x14ac:dyDescent="0.25">
      <c r="A25" s="3" t="s">
        <v>14</v>
      </c>
      <c r="B25" s="3" t="s">
        <v>40</v>
      </c>
      <c r="C25" s="25" t="str">
        <f>CONCATENATE(A25," - ", B25)</f>
        <v>ADMINISTRATIVO - Produção ou edição de atos de pessoal</v>
      </c>
      <c r="D25" s="2" t="s">
        <v>41</v>
      </c>
      <c r="E25" s="3">
        <v>2</v>
      </c>
      <c r="F25" s="3">
        <v>4</v>
      </c>
      <c r="G25" s="3">
        <v>6</v>
      </c>
      <c r="H25" s="3">
        <v>8</v>
      </c>
      <c r="I25" s="3">
        <v>12</v>
      </c>
      <c r="J25" s="3">
        <v>16</v>
      </c>
      <c r="K25" s="3">
        <v>20</v>
      </c>
      <c r="L25" s="2">
        <v>24</v>
      </c>
      <c r="M25" s="2">
        <v>32</v>
      </c>
      <c r="N25" s="2">
        <v>40</v>
      </c>
      <c r="O25" s="2">
        <f>SUM(Tabela1[[#This Row],[I]:[X]])</f>
        <v>164</v>
      </c>
      <c r="P25" s="5">
        <v>0</v>
      </c>
    </row>
    <row r="26" spans="1:16" ht="60" x14ac:dyDescent="0.25">
      <c r="A26" s="3" t="s">
        <v>14</v>
      </c>
      <c r="B26" s="3" t="s">
        <v>42</v>
      </c>
      <c r="C26" s="25" t="str">
        <f>CONCATENATE(A26," - ", B26)</f>
        <v>ADMINISTRATIVO - Produção ou edição de comunicação interna ou externa</v>
      </c>
      <c r="D26" s="2" t="s">
        <v>43</v>
      </c>
      <c r="E26" s="3">
        <v>2</v>
      </c>
      <c r="F26" s="3">
        <v>4</v>
      </c>
      <c r="G26" s="3">
        <v>6</v>
      </c>
      <c r="H26" s="3">
        <v>8</v>
      </c>
      <c r="I26" s="3">
        <v>12</v>
      </c>
      <c r="J26" s="3">
        <v>16</v>
      </c>
      <c r="K26" s="3">
        <v>20</v>
      </c>
      <c r="L26" s="2">
        <v>24</v>
      </c>
      <c r="M26" s="2">
        <v>32</v>
      </c>
      <c r="N26" s="2">
        <v>40</v>
      </c>
      <c r="O26" s="2">
        <f>SUM(Tabela1[[#This Row],[I]:[X]])</f>
        <v>164</v>
      </c>
      <c r="P26" s="5">
        <v>0</v>
      </c>
    </row>
    <row r="27" spans="1:16" ht="45" x14ac:dyDescent="0.25">
      <c r="A27" s="3" t="s">
        <v>14</v>
      </c>
      <c r="B27" s="3" t="s">
        <v>44</v>
      </c>
      <c r="C27" s="25" t="str">
        <f>CONCATENATE(A27," - ", B27)</f>
        <v>ADMINISTRATIVO - Produção ou edição de documento licitatório</v>
      </c>
      <c r="D27" s="2" t="s">
        <v>45</v>
      </c>
      <c r="E27" s="3">
        <v>2</v>
      </c>
      <c r="F27" s="3">
        <v>4</v>
      </c>
      <c r="G27" s="3">
        <v>6</v>
      </c>
      <c r="H27" s="3">
        <v>8</v>
      </c>
      <c r="I27" s="3">
        <v>12</v>
      </c>
      <c r="J27" s="3">
        <v>16</v>
      </c>
      <c r="K27" s="3">
        <v>20</v>
      </c>
      <c r="L27" s="2">
        <v>24</v>
      </c>
      <c r="M27" s="2">
        <v>32</v>
      </c>
      <c r="N27" s="2">
        <v>40</v>
      </c>
      <c r="O27" s="2">
        <f>SUM(Tabela1[[#This Row],[I]:[X]])</f>
        <v>164</v>
      </c>
      <c r="P27" s="5">
        <v>0</v>
      </c>
    </row>
    <row r="28" spans="1:16" ht="75" x14ac:dyDescent="0.25">
      <c r="A28" s="3" t="s">
        <v>14</v>
      </c>
      <c r="B28" s="3" t="s">
        <v>691</v>
      </c>
      <c r="C28" s="25" t="str">
        <f>CONCATENATE(A28," - ", B28)</f>
        <v>ADMINISTRATIVO - Produção ou edição de informativos, tutoriais, cartilhas, manuais e guias</v>
      </c>
      <c r="D28" s="3" t="s">
        <v>46</v>
      </c>
      <c r="E28" s="3">
        <v>2</v>
      </c>
      <c r="F28" s="3">
        <v>4</v>
      </c>
      <c r="G28" s="3">
        <v>6</v>
      </c>
      <c r="H28" s="3">
        <v>8</v>
      </c>
      <c r="I28" s="3">
        <v>12</v>
      </c>
      <c r="J28" s="3">
        <v>16</v>
      </c>
      <c r="K28" s="3">
        <v>20</v>
      </c>
      <c r="L28" s="2">
        <v>24</v>
      </c>
      <c r="M28" s="2">
        <v>32</v>
      </c>
      <c r="N28" s="2">
        <v>40</v>
      </c>
      <c r="O28" s="2">
        <f>SUM(Tabela1[[#This Row],[I]:[X]])</f>
        <v>164</v>
      </c>
      <c r="P28" s="5">
        <v>0</v>
      </c>
    </row>
    <row r="29" spans="1:16" ht="45" x14ac:dyDescent="0.25">
      <c r="A29" s="3" t="s">
        <v>14</v>
      </c>
      <c r="B29" s="3" t="s">
        <v>47</v>
      </c>
      <c r="C29" s="25" t="str">
        <f>CONCATENATE(A29," - ", B29)</f>
        <v>ADMINISTRATIVO - Produção ou edição de método ou metodologia</v>
      </c>
      <c r="D29" s="2" t="s">
        <v>48</v>
      </c>
      <c r="E29" s="3">
        <v>2</v>
      </c>
      <c r="F29" s="3">
        <v>4</v>
      </c>
      <c r="G29" s="3">
        <v>6</v>
      </c>
      <c r="H29" s="3">
        <v>8</v>
      </c>
      <c r="I29" s="3">
        <v>12</v>
      </c>
      <c r="J29" s="3">
        <v>16</v>
      </c>
      <c r="K29" s="3">
        <v>20</v>
      </c>
      <c r="L29" s="2">
        <v>24</v>
      </c>
      <c r="M29" s="2">
        <v>32</v>
      </c>
      <c r="N29" s="2">
        <v>40</v>
      </c>
      <c r="O29" s="2">
        <f>SUM(Tabela1[[#This Row],[I]:[X]])</f>
        <v>164</v>
      </c>
      <c r="P29" s="5">
        <v>0</v>
      </c>
    </row>
    <row r="30" spans="1:16" ht="75" x14ac:dyDescent="0.25">
      <c r="A30" s="3" t="s">
        <v>14</v>
      </c>
      <c r="B30" s="3" t="s">
        <v>51</v>
      </c>
      <c r="C30" s="25" t="str">
        <f>CONCATENATE(A30," - ", B30)</f>
        <v xml:space="preserve">ADMINISTRATIVO - Produção ou edição de nota técnica, nota informativa, relatório ou ata. </v>
      </c>
      <c r="D30" s="3" t="s">
        <v>52</v>
      </c>
      <c r="E30" s="3">
        <v>2</v>
      </c>
      <c r="F30" s="3">
        <v>4</v>
      </c>
      <c r="G30" s="3">
        <v>6</v>
      </c>
      <c r="H30" s="3">
        <v>8</v>
      </c>
      <c r="I30" s="3">
        <v>12</v>
      </c>
      <c r="J30" s="3">
        <v>16</v>
      </c>
      <c r="K30" s="3">
        <v>20</v>
      </c>
      <c r="L30" s="2">
        <v>24</v>
      </c>
      <c r="M30" s="2">
        <v>32</v>
      </c>
      <c r="N30" s="2">
        <v>40</v>
      </c>
      <c r="O30" s="2">
        <f>SUM(Tabela1[[#This Row],[I]:[X]])</f>
        <v>164</v>
      </c>
      <c r="P30" s="5">
        <v>0</v>
      </c>
    </row>
    <row r="31" spans="1:16" ht="60" x14ac:dyDescent="0.25">
      <c r="A31" s="3" t="s">
        <v>14</v>
      </c>
      <c r="B31" s="3" t="s">
        <v>69</v>
      </c>
      <c r="C31" s="25" t="str">
        <f>CONCATENATE(A31," - ", B31)</f>
        <v>ADMINISTRATIVO - Publicação de documentos no Diário Oficial da União</v>
      </c>
      <c r="D31" s="2" t="s">
        <v>70</v>
      </c>
      <c r="E31" s="3">
        <v>2</v>
      </c>
      <c r="F31" s="3">
        <v>4</v>
      </c>
      <c r="G31" s="3">
        <v>6</v>
      </c>
      <c r="H31" s="3">
        <v>8</v>
      </c>
      <c r="I31" s="2"/>
      <c r="J31" s="2"/>
      <c r="K31" s="2"/>
      <c r="L31" s="2"/>
      <c r="M31" s="2"/>
      <c r="N31" s="2"/>
      <c r="O31" s="2">
        <f>SUM(Tabela1[[#This Row],[I]:[X]])</f>
        <v>20</v>
      </c>
      <c r="P31" s="5">
        <v>0</v>
      </c>
    </row>
    <row r="32" spans="1:16" ht="75" x14ac:dyDescent="0.25">
      <c r="A32" s="3" t="s">
        <v>14</v>
      </c>
      <c r="B32" s="3" t="s">
        <v>57</v>
      </c>
      <c r="C32" s="25" t="str">
        <f>CONCATENATE(A32," - ", B32)</f>
        <v xml:space="preserve">ADMINISTRATIVO - Realização do pagamento de notas, fiscalização e manutenção </v>
      </c>
      <c r="D32" s="3" t="s">
        <v>58</v>
      </c>
      <c r="E32" s="3">
        <v>2</v>
      </c>
      <c r="F32" s="3">
        <v>4</v>
      </c>
      <c r="G32" s="3">
        <v>6</v>
      </c>
      <c r="H32" s="3">
        <v>8</v>
      </c>
      <c r="I32" s="3">
        <v>12</v>
      </c>
      <c r="J32" s="3">
        <v>16</v>
      </c>
      <c r="K32" s="3">
        <v>20</v>
      </c>
      <c r="L32" s="2">
        <v>24</v>
      </c>
      <c r="M32" s="2">
        <v>32</v>
      </c>
      <c r="N32" s="2">
        <v>40</v>
      </c>
      <c r="O32" s="2">
        <f>SUM(Tabela1[[#This Row],[I]:[X]])</f>
        <v>164</v>
      </c>
      <c r="P32" s="5">
        <v>0</v>
      </c>
    </row>
    <row r="33" spans="1:16" ht="45" x14ac:dyDescent="0.25">
      <c r="A33" s="3" t="s">
        <v>14</v>
      </c>
      <c r="B33" s="3" t="s">
        <v>67</v>
      </c>
      <c r="C33" s="25" t="str">
        <f>CONCATENATE(A33," - ", B33)</f>
        <v>ADMINISTRATIVO - Revisão textual de documentos/mídias</v>
      </c>
      <c r="D33" s="3" t="s">
        <v>68</v>
      </c>
      <c r="E33" s="3">
        <v>2</v>
      </c>
      <c r="F33" s="3">
        <v>4</v>
      </c>
      <c r="G33" s="3">
        <v>6</v>
      </c>
      <c r="H33" s="3">
        <v>8</v>
      </c>
      <c r="I33" s="3">
        <v>12</v>
      </c>
      <c r="J33" s="3">
        <v>16</v>
      </c>
      <c r="K33" s="3">
        <v>20</v>
      </c>
      <c r="L33" s="2">
        <v>24</v>
      </c>
      <c r="M33" s="2">
        <v>32</v>
      </c>
      <c r="N33" s="2">
        <v>40</v>
      </c>
      <c r="O33" s="2">
        <f>SUM(Tabela1[[#This Row],[I]:[X]])</f>
        <v>164</v>
      </c>
      <c r="P33" s="5">
        <v>0</v>
      </c>
    </row>
    <row r="34" spans="1:16" ht="60" x14ac:dyDescent="0.25">
      <c r="A34" s="2" t="s">
        <v>71</v>
      </c>
      <c r="B34" s="3" t="s">
        <v>63</v>
      </c>
      <c r="C34" s="25" t="str">
        <f>CONCATENATE(A34," - ", B34)</f>
        <v>ASSISTÊNCIA ESTUDANTIL - Acompanhamento de etapas de Editais.</v>
      </c>
      <c r="D34" s="3" t="s">
        <v>64</v>
      </c>
      <c r="E34" s="3">
        <v>2</v>
      </c>
      <c r="F34" s="3">
        <v>4</v>
      </c>
      <c r="G34" s="3">
        <v>6</v>
      </c>
      <c r="H34" s="3">
        <v>8</v>
      </c>
      <c r="I34" s="3">
        <v>12</v>
      </c>
      <c r="J34" s="3">
        <v>16</v>
      </c>
      <c r="K34" s="3">
        <v>20</v>
      </c>
      <c r="L34" s="2">
        <v>24</v>
      </c>
      <c r="M34" s="2">
        <v>32</v>
      </c>
      <c r="N34" s="2">
        <v>40</v>
      </c>
      <c r="O34" s="2">
        <f>SUM(Tabela1[[#This Row],[I]:[X]])</f>
        <v>164</v>
      </c>
      <c r="P34" s="5">
        <v>0</v>
      </c>
    </row>
    <row r="35" spans="1:16" ht="75" x14ac:dyDescent="0.25">
      <c r="A35" s="2" t="s">
        <v>71</v>
      </c>
      <c r="B35" s="3" t="s">
        <v>29</v>
      </c>
      <c r="C35" s="25" t="str">
        <f>CONCATENATE(A35," - ", B35)</f>
        <v>ASSISTÊNCIA ESTUDANTIL - Acompanhamento de processos e confecção de documentos.</v>
      </c>
      <c r="D35" s="3" t="s">
        <v>30</v>
      </c>
      <c r="E35" s="3">
        <v>2</v>
      </c>
      <c r="F35" s="3">
        <v>4</v>
      </c>
      <c r="G35" s="3">
        <v>6</v>
      </c>
      <c r="H35" s="3">
        <v>8</v>
      </c>
      <c r="I35" s="3">
        <v>12</v>
      </c>
      <c r="J35" s="3">
        <v>16</v>
      </c>
      <c r="K35" s="3">
        <v>20</v>
      </c>
      <c r="L35" s="2">
        <v>24</v>
      </c>
      <c r="M35" s="2">
        <v>32</v>
      </c>
      <c r="N35" s="2">
        <v>40</v>
      </c>
      <c r="O35" s="2">
        <f>SUM(Tabela1[[#This Row],[I]:[X]])</f>
        <v>164</v>
      </c>
      <c r="P35" s="5">
        <v>0</v>
      </c>
    </row>
    <row r="36" spans="1:16" ht="75" x14ac:dyDescent="0.25">
      <c r="A36" s="2" t="s">
        <v>71</v>
      </c>
      <c r="B36" s="3" t="s">
        <v>82</v>
      </c>
      <c r="C36" s="25" t="str">
        <f>CONCATENATE(A36," - ", B36)</f>
        <v xml:space="preserve">ASSISTÊNCIA ESTUDANTIL - Acompanhamento de Programas/Projetos Institucionais </v>
      </c>
      <c r="D36" s="3" t="s">
        <v>83</v>
      </c>
      <c r="E36" s="3">
        <v>2</v>
      </c>
      <c r="F36" s="3">
        <v>4</v>
      </c>
      <c r="G36" s="3">
        <v>6</v>
      </c>
      <c r="H36" s="3">
        <v>8</v>
      </c>
      <c r="I36" s="3">
        <v>12</v>
      </c>
      <c r="J36" s="3">
        <v>16</v>
      </c>
      <c r="K36" s="3">
        <v>20</v>
      </c>
      <c r="L36" s="2">
        <v>24</v>
      </c>
      <c r="M36" s="2">
        <v>32</v>
      </c>
      <c r="N36" s="2">
        <v>40</v>
      </c>
      <c r="O36" s="2">
        <f>SUM(Tabela1[[#This Row],[I]:[X]])</f>
        <v>164</v>
      </c>
      <c r="P36" s="5">
        <v>0</v>
      </c>
    </row>
    <row r="37" spans="1:16" ht="75" x14ac:dyDescent="0.25">
      <c r="A37" s="2" t="s">
        <v>71</v>
      </c>
      <c r="B37" s="3" t="s">
        <v>91</v>
      </c>
      <c r="C37" s="25" t="str">
        <f>CONCATENATE(A37," - ", B37)</f>
        <v>ASSISTÊNCIA ESTUDANTIL - Atendimento ao servidor, estudante, comunidade em geral</v>
      </c>
      <c r="D37" s="3" t="s">
        <v>86</v>
      </c>
      <c r="E37" s="3">
        <v>2</v>
      </c>
      <c r="F37" s="3">
        <v>4</v>
      </c>
      <c r="G37" s="3">
        <v>6</v>
      </c>
      <c r="H37" s="3">
        <v>8</v>
      </c>
      <c r="I37" s="2"/>
      <c r="J37" s="2"/>
      <c r="K37" s="2"/>
      <c r="L37" s="2"/>
      <c r="M37" s="2"/>
      <c r="N37" s="2"/>
      <c r="O37" s="2">
        <f>SUM(Tabela1[[#This Row],[I]:[X]])</f>
        <v>20</v>
      </c>
      <c r="P37" s="5">
        <v>0</v>
      </c>
    </row>
    <row r="38" spans="1:16" ht="90" x14ac:dyDescent="0.25">
      <c r="A38" s="2" t="s">
        <v>71</v>
      </c>
      <c r="B38" s="3" t="s">
        <v>85</v>
      </c>
      <c r="C38" s="25" t="str">
        <f>CONCATENATE(A38," - ", B38)</f>
        <v>ASSISTÊNCIA ESTUDANTIL - Atendimento Especializado aos estudantes e responsáveis</v>
      </c>
      <c r="D38" s="3" t="s">
        <v>86</v>
      </c>
      <c r="E38" s="3">
        <v>2</v>
      </c>
      <c r="F38" s="3">
        <v>4</v>
      </c>
      <c r="G38" s="3">
        <v>6</v>
      </c>
      <c r="H38" s="3">
        <v>8</v>
      </c>
      <c r="I38" s="3">
        <v>12</v>
      </c>
      <c r="J38" s="3">
        <v>16</v>
      </c>
      <c r="K38" s="3">
        <v>20</v>
      </c>
      <c r="L38" s="2">
        <v>24</v>
      </c>
      <c r="M38" s="2">
        <v>32</v>
      </c>
      <c r="N38" s="2">
        <v>40</v>
      </c>
      <c r="O38" s="2">
        <f>SUM(Tabela1[[#This Row],[I]:[X]])</f>
        <v>164</v>
      </c>
      <c r="P38" s="5">
        <v>0</v>
      </c>
    </row>
    <row r="39" spans="1:16" ht="90" x14ac:dyDescent="0.25">
      <c r="A39" s="2" t="s">
        <v>71</v>
      </c>
      <c r="B39" s="3" t="s">
        <v>87</v>
      </c>
      <c r="C39" s="25" t="str">
        <f>CONCATENATE(A39," - ", B39)</f>
        <v xml:space="preserve">ASSISTÊNCIA ESTUDANTIL - Atendimento Psicológico aos estudantes e responsáveis. </v>
      </c>
      <c r="D39" s="3" t="s">
        <v>86</v>
      </c>
      <c r="E39" s="3">
        <v>2</v>
      </c>
      <c r="F39" s="3">
        <v>4</v>
      </c>
      <c r="G39" s="3">
        <v>6</v>
      </c>
      <c r="H39" s="3">
        <v>8</v>
      </c>
      <c r="I39" s="3">
        <v>12</v>
      </c>
      <c r="J39" s="3">
        <v>16</v>
      </c>
      <c r="K39" s="3">
        <v>20</v>
      </c>
      <c r="L39" s="2">
        <v>24</v>
      </c>
      <c r="M39" s="2">
        <v>32</v>
      </c>
      <c r="N39" s="2">
        <v>40</v>
      </c>
      <c r="O39" s="2">
        <f>SUM(Tabela1[[#This Row],[I]:[X]])</f>
        <v>164</v>
      </c>
      <c r="P39" s="5">
        <v>0</v>
      </c>
    </row>
    <row r="40" spans="1:16" ht="90" x14ac:dyDescent="0.25">
      <c r="A40" s="2" t="s">
        <v>71</v>
      </c>
      <c r="B40" s="3" t="s">
        <v>80</v>
      </c>
      <c r="C40" s="25" t="str">
        <f>CONCATENATE(A40," - ", B40)</f>
        <v>ASSISTÊNCIA ESTUDANTIL - Concessão de auxílios estudantis (financeiro, alimentação, inclusão digital)</v>
      </c>
      <c r="D40" s="3" t="s">
        <v>81</v>
      </c>
      <c r="E40" s="3">
        <v>2</v>
      </c>
      <c r="F40" s="3">
        <v>4</v>
      </c>
      <c r="G40" s="3">
        <v>6</v>
      </c>
      <c r="H40" s="3">
        <v>8</v>
      </c>
      <c r="I40" s="3">
        <v>12</v>
      </c>
      <c r="J40" s="3">
        <v>16</v>
      </c>
      <c r="K40" s="3">
        <v>20</v>
      </c>
      <c r="L40" s="2">
        <v>24</v>
      </c>
      <c r="M40" s="2">
        <v>32</v>
      </c>
      <c r="N40" s="2">
        <v>40</v>
      </c>
      <c r="O40" s="2">
        <f>SUM(Tabela1[[#This Row],[I]:[X]])</f>
        <v>164</v>
      </c>
      <c r="P40" s="5">
        <v>0</v>
      </c>
    </row>
    <row r="41" spans="1:16" ht="45" x14ac:dyDescent="0.25">
      <c r="A41" s="2" t="s">
        <v>71</v>
      </c>
      <c r="B41" s="3" t="s">
        <v>61</v>
      </c>
      <c r="C41" s="25" t="str">
        <f>CONCATENATE(A41," - ", B41)</f>
        <v>ASSISTÊNCIA ESTUDANTIL - Confecção de Minuta de Edital.</v>
      </c>
      <c r="D41" s="3" t="s">
        <v>62</v>
      </c>
      <c r="E41" s="3">
        <v>2</v>
      </c>
      <c r="F41" s="3">
        <v>4</v>
      </c>
      <c r="G41" s="3">
        <v>6</v>
      </c>
      <c r="H41" s="3">
        <v>8</v>
      </c>
      <c r="I41" s="3">
        <v>12</v>
      </c>
      <c r="J41" s="3">
        <v>16</v>
      </c>
      <c r="K41" s="3">
        <v>20</v>
      </c>
      <c r="L41" s="2">
        <v>24</v>
      </c>
      <c r="M41" s="2">
        <v>32</v>
      </c>
      <c r="N41" s="2">
        <v>40</v>
      </c>
      <c r="O41" s="2">
        <f>SUM(Tabela1[[#This Row],[I]:[X]])</f>
        <v>164</v>
      </c>
      <c r="P41" s="5">
        <v>0</v>
      </c>
    </row>
    <row r="42" spans="1:16" ht="75" x14ac:dyDescent="0.25">
      <c r="A42" s="2" t="s">
        <v>71</v>
      </c>
      <c r="B42" s="3" t="s">
        <v>92</v>
      </c>
      <c r="C42" s="25" t="str">
        <f>CONCATENATE(A42," - ", B42)</f>
        <v>ASSISTÊNCIA ESTUDANTIL - Criação e/ou revisão de normativos e/ou políticas públicas.</v>
      </c>
      <c r="D42" s="3" t="s">
        <v>50</v>
      </c>
      <c r="E42" s="3">
        <v>2</v>
      </c>
      <c r="F42" s="3">
        <v>4</v>
      </c>
      <c r="G42" s="3">
        <v>6</v>
      </c>
      <c r="H42" s="3">
        <v>8</v>
      </c>
      <c r="I42" s="3">
        <v>12</v>
      </c>
      <c r="J42" s="3">
        <v>16</v>
      </c>
      <c r="K42" s="3">
        <v>20</v>
      </c>
      <c r="L42" s="2">
        <v>24</v>
      </c>
      <c r="M42" s="2">
        <v>32</v>
      </c>
      <c r="N42" s="2">
        <v>40</v>
      </c>
      <c r="O42" s="2">
        <f>SUM(Tabela1[[#This Row],[I]:[X]])</f>
        <v>164</v>
      </c>
      <c r="P42" s="5">
        <v>0</v>
      </c>
    </row>
    <row r="43" spans="1:16" ht="75" x14ac:dyDescent="0.25">
      <c r="A43" s="2" t="s">
        <v>71</v>
      </c>
      <c r="B43" s="3" t="s">
        <v>88</v>
      </c>
      <c r="C43" s="25" t="str">
        <f>CONCATENATE(A43," - ", B43)</f>
        <v>ASSISTÊNCIA ESTUDANTIL - Elaboração de material orientativo aos estudantes</v>
      </c>
      <c r="D43" s="3" t="s">
        <v>89</v>
      </c>
      <c r="E43" s="3">
        <v>2</v>
      </c>
      <c r="F43" s="3">
        <v>4</v>
      </c>
      <c r="G43" s="3">
        <v>6</v>
      </c>
      <c r="H43" s="3">
        <v>8</v>
      </c>
      <c r="I43" s="3">
        <v>12</v>
      </c>
      <c r="J43" s="3">
        <v>16</v>
      </c>
      <c r="K43" s="3">
        <v>20</v>
      </c>
      <c r="L43" s="2">
        <v>24</v>
      </c>
      <c r="M43" s="2">
        <v>32</v>
      </c>
      <c r="N43" s="2">
        <v>40</v>
      </c>
      <c r="O43" s="2">
        <f>SUM(Tabela1[[#This Row],[I]:[X]])</f>
        <v>164</v>
      </c>
      <c r="P43" s="5">
        <v>0</v>
      </c>
    </row>
    <row r="44" spans="1:16" ht="60" x14ac:dyDescent="0.25">
      <c r="A44" s="2" t="s">
        <v>71</v>
      </c>
      <c r="B44" s="3" t="s">
        <v>76</v>
      </c>
      <c r="C44" s="25" t="str">
        <f>CONCATENATE(A44," - ", B44)</f>
        <v>ASSISTÊNCIA ESTUDANTIL - Organização da área nutricional da Unidade</v>
      </c>
      <c r="D44" s="3" t="s">
        <v>77</v>
      </c>
      <c r="E44" s="3">
        <v>2</v>
      </c>
      <c r="F44" s="3">
        <v>4</v>
      </c>
      <c r="G44" s="3">
        <v>6</v>
      </c>
      <c r="H44" s="3">
        <v>8</v>
      </c>
      <c r="I44" s="3">
        <v>12</v>
      </c>
      <c r="J44" s="3">
        <v>16</v>
      </c>
      <c r="K44" s="3">
        <v>20</v>
      </c>
      <c r="L44" s="2">
        <v>24</v>
      </c>
      <c r="M44" s="2">
        <v>32</v>
      </c>
      <c r="N44" s="2">
        <v>40</v>
      </c>
      <c r="O44" s="2">
        <f>SUM(Tabela1[[#This Row],[I]:[X]])</f>
        <v>164</v>
      </c>
      <c r="P44" s="5">
        <v>0</v>
      </c>
    </row>
    <row r="45" spans="1:16" ht="75" x14ac:dyDescent="0.25">
      <c r="A45" s="2" t="s">
        <v>71</v>
      </c>
      <c r="B45" s="3" t="s">
        <v>1109</v>
      </c>
      <c r="C45" s="25" t="str">
        <f>CONCATENATE(A45," - ", B45)</f>
        <v xml:space="preserve">ASSISTÊNCIA ESTUDANTIL - Organização e resposta a solicitações de dados institucionais. </v>
      </c>
      <c r="D45" s="3" t="s">
        <v>72</v>
      </c>
      <c r="E45" s="3">
        <v>2</v>
      </c>
      <c r="F45" s="3">
        <v>4</v>
      </c>
      <c r="G45" s="3">
        <v>6</v>
      </c>
      <c r="H45" s="3">
        <v>8</v>
      </c>
      <c r="I45" s="3">
        <v>12</v>
      </c>
      <c r="J45" s="3">
        <v>16</v>
      </c>
      <c r="K45" s="3">
        <v>20</v>
      </c>
      <c r="L45" s="2">
        <v>24</v>
      </c>
      <c r="M45" s="2">
        <v>32</v>
      </c>
      <c r="N45" s="2">
        <v>40</v>
      </c>
      <c r="O45" s="2">
        <f>SUM(Tabela1[[#This Row],[I]:[X]])</f>
        <v>164</v>
      </c>
      <c r="P45" s="5">
        <v>0</v>
      </c>
    </row>
    <row r="46" spans="1:16" ht="60" x14ac:dyDescent="0.25">
      <c r="A46" s="2" t="s">
        <v>71</v>
      </c>
      <c r="B46" s="3" t="s">
        <v>75</v>
      </c>
      <c r="C46" s="25" t="str">
        <f>CONCATENATE(A46," - ", B46)</f>
        <v>ASSISTÊNCIA ESTUDANTIL - Participação em comissões disciplinares</v>
      </c>
      <c r="D46" s="3" t="s">
        <v>74</v>
      </c>
      <c r="E46" s="3">
        <v>2</v>
      </c>
      <c r="F46" s="3">
        <v>4</v>
      </c>
      <c r="G46" s="3">
        <v>6</v>
      </c>
      <c r="H46" s="3">
        <v>8</v>
      </c>
      <c r="I46" s="3">
        <v>12</v>
      </c>
      <c r="J46" s="3">
        <v>16</v>
      </c>
      <c r="K46" s="3">
        <v>20</v>
      </c>
      <c r="L46" s="2">
        <v>24</v>
      </c>
      <c r="M46" s="2">
        <v>32</v>
      </c>
      <c r="N46" s="2">
        <v>40</v>
      </c>
      <c r="O46" s="2">
        <f>SUM(Tabela1[[#This Row],[I]:[X]])</f>
        <v>164</v>
      </c>
      <c r="P46" s="5">
        <v>0</v>
      </c>
    </row>
    <row r="47" spans="1:16" ht="45" x14ac:dyDescent="0.25">
      <c r="A47" s="2" t="s">
        <v>71</v>
      </c>
      <c r="B47" s="3" t="s">
        <v>27</v>
      </c>
      <c r="C47" s="25" t="str">
        <f>CONCATENATE(A47," - ", B47)</f>
        <v xml:space="preserve">ASSISTÊNCIA ESTUDANTIL - Participação em Eventos </v>
      </c>
      <c r="D47" s="3" t="s">
        <v>28</v>
      </c>
      <c r="E47" s="3">
        <v>2</v>
      </c>
      <c r="F47" s="3">
        <v>4</v>
      </c>
      <c r="G47" s="3">
        <v>6</v>
      </c>
      <c r="H47" s="3">
        <v>8</v>
      </c>
      <c r="I47" s="3">
        <v>12</v>
      </c>
      <c r="J47" s="3">
        <v>16</v>
      </c>
      <c r="K47" s="3">
        <v>20</v>
      </c>
      <c r="L47" s="2">
        <v>24</v>
      </c>
      <c r="M47" s="2">
        <v>32</v>
      </c>
      <c r="N47" s="2">
        <v>40</v>
      </c>
      <c r="O47" s="2">
        <f>SUM(Tabela1[[#This Row],[I]:[X]])</f>
        <v>164</v>
      </c>
      <c r="P47" s="5">
        <v>0</v>
      </c>
    </row>
    <row r="48" spans="1:16" ht="45" x14ac:dyDescent="0.25">
      <c r="A48" s="2" t="s">
        <v>71</v>
      </c>
      <c r="B48" s="2" t="s">
        <v>90</v>
      </c>
      <c r="C48" s="25" t="str">
        <f>CONCATENATE(A48," - ", B48)</f>
        <v>ASSISTÊNCIA ESTUDANTIL - Participação em Reunião</v>
      </c>
      <c r="D48" s="3" t="s">
        <v>26</v>
      </c>
      <c r="E48" s="3">
        <v>2</v>
      </c>
      <c r="F48" s="3">
        <v>4</v>
      </c>
      <c r="G48" s="3">
        <v>6</v>
      </c>
      <c r="H48" s="3">
        <v>8</v>
      </c>
      <c r="I48" s="2"/>
      <c r="J48" s="2"/>
      <c r="K48" s="2"/>
      <c r="L48" s="2"/>
      <c r="M48" s="2"/>
      <c r="N48" s="2"/>
      <c r="O48" s="2">
        <f>SUM(Tabela1[[#This Row],[I]:[X]])</f>
        <v>20</v>
      </c>
      <c r="P48" s="5">
        <v>0</v>
      </c>
    </row>
    <row r="49" spans="1:16" ht="45" x14ac:dyDescent="0.25">
      <c r="A49" s="2" t="s">
        <v>71</v>
      </c>
      <c r="B49" s="3" t="s">
        <v>78</v>
      </c>
      <c r="C49" s="25" t="str">
        <f>CONCATENATE(A49," - ", B49)</f>
        <v>ASSISTÊNCIA ESTUDANTIL - Realização de perícias</v>
      </c>
      <c r="D49" s="3" t="s">
        <v>79</v>
      </c>
      <c r="E49" s="3">
        <v>2</v>
      </c>
      <c r="F49" s="3">
        <v>4</v>
      </c>
      <c r="G49" s="3">
        <v>6</v>
      </c>
      <c r="H49" s="3">
        <v>8</v>
      </c>
      <c r="I49" s="3">
        <v>12</v>
      </c>
      <c r="J49" s="3">
        <v>16</v>
      </c>
      <c r="K49" s="3">
        <v>20</v>
      </c>
      <c r="L49" s="2">
        <v>24</v>
      </c>
      <c r="M49" s="2">
        <v>32</v>
      </c>
      <c r="N49" s="2">
        <v>40</v>
      </c>
      <c r="O49" s="2">
        <f>SUM(Tabela1[[#This Row],[I]:[X]])</f>
        <v>164</v>
      </c>
      <c r="P49" s="5">
        <v>0</v>
      </c>
    </row>
    <row r="50" spans="1:16" ht="75" x14ac:dyDescent="0.25">
      <c r="A50" s="2" t="s">
        <v>71</v>
      </c>
      <c r="B50" s="3" t="s">
        <v>73</v>
      </c>
      <c r="C50" s="25" t="str">
        <f>CONCATENATE(A50," - ", B50)</f>
        <v>ASSISTÊNCIA ESTUDANTIL - Realização de planejamento orçamentário (PNAES/PNAE)</v>
      </c>
      <c r="D50" s="3" t="s">
        <v>74</v>
      </c>
      <c r="E50" s="3">
        <v>2</v>
      </c>
      <c r="F50" s="3">
        <v>4</v>
      </c>
      <c r="G50" s="3">
        <v>6</v>
      </c>
      <c r="H50" s="3">
        <v>8</v>
      </c>
      <c r="I50" s="3">
        <v>12</v>
      </c>
      <c r="J50" s="3">
        <v>16</v>
      </c>
      <c r="K50" s="3">
        <v>20</v>
      </c>
      <c r="L50" s="2">
        <v>24</v>
      </c>
      <c r="M50" s="2">
        <v>32</v>
      </c>
      <c r="N50" s="2">
        <v>40</v>
      </c>
      <c r="O50" s="2">
        <f>SUM(Tabela1[[#This Row],[I]:[X]])</f>
        <v>164</v>
      </c>
      <c r="P50" s="5">
        <v>0</v>
      </c>
    </row>
    <row r="51" spans="1:16" ht="45" x14ac:dyDescent="0.25">
      <c r="A51" s="2" t="s">
        <v>71</v>
      </c>
      <c r="B51" s="3" t="s">
        <v>1110</v>
      </c>
      <c r="C51" s="25" t="str">
        <f>CONCATENATE(A51," - ", B51)</f>
        <v>ASSISTÊNCIA ESTUDANTIL - Realização de visita domiciliar</v>
      </c>
      <c r="D51" s="3" t="s">
        <v>84</v>
      </c>
      <c r="E51" s="3">
        <v>2</v>
      </c>
      <c r="F51" s="3">
        <v>4</v>
      </c>
      <c r="G51" s="3">
        <v>6</v>
      </c>
      <c r="H51" s="3">
        <v>8</v>
      </c>
      <c r="I51" s="3">
        <v>12</v>
      </c>
      <c r="J51" s="3">
        <v>16</v>
      </c>
      <c r="K51" s="3">
        <v>20</v>
      </c>
      <c r="L51" s="2">
        <v>24</v>
      </c>
      <c r="M51" s="2">
        <v>32</v>
      </c>
      <c r="N51" s="2">
        <v>40</v>
      </c>
      <c r="O51" s="2">
        <f>SUM(Tabela1[[#This Row],[I]:[X]])</f>
        <v>164</v>
      </c>
      <c r="P51" s="5">
        <v>0</v>
      </c>
    </row>
    <row r="52" spans="1:16" ht="60" x14ac:dyDescent="0.25">
      <c r="A52" s="2" t="s">
        <v>136</v>
      </c>
      <c r="B52" s="3" t="s">
        <v>137</v>
      </c>
      <c r="C52" s="25" t="str">
        <f>CONCATENATE(A52," - ", B52)</f>
        <v>ATIVIDADE DOCENTE - Atendimento, acompanhamento e/ou orientação ao estudante</v>
      </c>
      <c r="D52" s="2" t="s">
        <v>138</v>
      </c>
      <c r="E52" s="3">
        <v>2</v>
      </c>
      <c r="F52" s="3">
        <v>4</v>
      </c>
      <c r="G52" s="3">
        <v>6</v>
      </c>
      <c r="H52" s="3">
        <v>8</v>
      </c>
      <c r="I52" s="2"/>
      <c r="J52" s="2"/>
      <c r="K52" s="2"/>
      <c r="L52" s="2"/>
      <c r="M52" s="2"/>
      <c r="N52" s="2"/>
      <c r="O52" s="2">
        <f>SUM(Tabela1[[#This Row],[I]:[X]])</f>
        <v>20</v>
      </c>
      <c r="P52" s="2">
        <v>0</v>
      </c>
    </row>
    <row r="53" spans="1:16" ht="45" x14ac:dyDescent="0.25">
      <c r="A53" s="2" t="s">
        <v>136</v>
      </c>
      <c r="B53" s="3" t="s">
        <v>147</v>
      </c>
      <c r="C53" s="25" t="str">
        <f>CONCATENATE(A53," - ", B53)</f>
        <v>ATIVIDADE DOCENTE - Atividades Administrativas</v>
      </c>
      <c r="D53" s="3" t="s">
        <v>148</v>
      </c>
      <c r="E53" s="3">
        <v>2</v>
      </c>
      <c r="F53" s="3">
        <v>4</v>
      </c>
      <c r="G53" s="3">
        <v>6</v>
      </c>
      <c r="H53" s="3">
        <v>8</v>
      </c>
      <c r="I53" s="3">
        <v>12</v>
      </c>
      <c r="J53" s="3">
        <v>16</v>
      </c>
      <c r="K53" s="2"/>
      <c r="L53" s="2"/>
      <c r="M53" s="2"/>
      <c r="N53" s="2"/>
      <c r="O53" s="2">
        <f>SUM(Tabela1[[#This Row],[I]:[X]])</f>
        <v>48</v>
      </c>
      <c r="P53" s="2">
        <v>0</v>
      </c>
    </row>
    <row r="54" spans="1:16" ht="180" x14ac:dyDescent="0.25">
      <c r="A54" s="2" t="s">
        <v>136</v>
      </c>
      <c r="B54" s="3" t="s">
        <v>693</v>
      </c>
      <c r="C54" s="25" t="str">
        <f>CONCATENATE(A54," - ", B54)</f>
        <v>ATIVIDADE DOCENTE - Atividades letivas em comp. curriculares de cursos dos diversos níveis e mod. da educ. básica, superior, profissional, científica e tecnológica, regularmente ofertados pela instituição com efetiva participação de alunos matriculados.</v>
      </c>
      <c r="D54" s="2" t="s">
        <v>690</v>
      </c>
      <c r="E54" s="3">
        <v>2</v>
      </c>
      <c r="F54" s="3">
        <v>4</v>
      </c>
      <c r="G54" s="3">
        <v>6</v>
      </c>
      <c r="H54" s="3">
        <v>8</v>
      </c>
      <c r="I54" s="3">
        <v>12</v>
      </c>
      <c r="J54" s="3">
        <v>16</v>
      </c>
      <c r="K54" s="2"/>
      <c r="L54" s="2"/>
      <c r="M54" s="2"/>
      <c r="N54" s="2"/>
      <c r="O54" s="2">
        <f>SUM(Tabela1[[#This Row],[I]:[X]])</f>
        <v>48</v>
      </c>
      <c r="P54" s="2">
        <v>0</v>
      </c>
    </row>
    <row r="55" spans="1:16" ht="45" x14ac:dyDescent="0.25">
      <c r="A55" s="2" t="s">
        <v>136</v>
      </c>
      <c r="B55" s="3" t="s">
        <v>145</v>
      </c>
      <c r="C55" s="25" t="str">
        <f>CONCATENATE(A55," - ", B55)</f>
        <v>ATIVIDADE DOCENTE - Coordenação de Curso</v>
      </c>
      <c r="D55" s="3" t="s">
        <v>146</v>
      </c>
      <c r="E55" s="3">
        <v>2</v>
      </c>
      <c r="F55" s="3">
        <v>4</v>
      </c>
      <c r="G55" s="3">
        <v>6</v>
      </c>
      <c r="H55" s="3">
        <v>8</v>
      </c>
      <c r="I55" s="3">
        <v>12</v>
      </c>
      <c r="J55" s="3">
        <v>16</v>
      </c>
      <c r="K55" s="2"/>
      <c r="L55" s="2"/>
      <c r="M55" s="2"/>
      <c r="N55" s="2"/>
      <c r="O55" s="2">
        <f>SUM(Tabela1[[#This Row],[I]:[X]])</f>
        <v>48</v>
      </c>
      <c r="P55" s="2">
        <v>0</v>
      </c>
    </row>
    <row r="56" spans="1:16" ht="45" x14ac:dyDescent="0.25">
      <c r="A56" s="2" t="s">
        <v>136</v>
      </c>
      <c r="B56" s="3" t="s">
        <v>156</v>
      </c>
      <c r="C56" s="25" t="str">
        <f>CONCATENATE(A56," - ", B56)</f>
        <v>ATIVIDADE DOCENTE - Coordenação de projeto de ensino</v>
      </c>
      <c r="D56" s="3" t="s">
        <v>154</v>
      </c>
      <c r="E56" s="3">
        <v>2</v>
      </c>
      <c r="F56" s="3">
        <v>4</v>
      </c>
      <c r="G56" s="3">
        <v>6</v>
      </c>
      <c r="H56" s="3">
        <v>8</v>
      </c>
      <c r="I56" s="3">
        <v>12</v>
      </c>
      <c r="J56" s="3">
        <v>16</v>
      </c>
      <c r="K56" s="2"/>
      <c r="L56" s="2"/>
      <c r="M56" s="2"/>
      <c r="N56" s="2"/>
      <c r="O56" s="2">
        <f>SUM(Tabela1[[#This Row],[I]:[X]])</f>
        <v>48</v>
      </c>
      <c r="P56" s="2">
        <v>0</v>
      </c>
    </row>
    <row r="57" spans="1:16" ht="45" x14ac:dyDescent="0.25">
      <c r="A57" s="2" t="s">
        <v>136</v>
      </c>
      <c r="B57" s="3" t="s">
        <v>153</v>
      </c>
      <c r="C57" s="25" t="str">
        <f>CONCATENATE(A57," - ", B57)</f>
        <v>ATIVIDADE DOCENTE - Coordenação de projeto de pesquisa</v>
      </c>
      <c r="D57" s="3" t="s">
        <v>154</v>
      </c>
      <c r="E57" s="3">
        <v>2</v>
      </c>
      <c r="F57" s="3">
        <v>4</v>
      </c>
      <c r="G57" s="3">
        <v>6</v>
      </c>
      <c r="H57" s="3">
        <v>8</v>
      </c>
      <c r="I57" s="3">
        <v>12</v>
      </c>
      <c r="J57" s="3">
        <v>16</v>
      </c>
      <c r="K57" s="2"/>
      <c r="L57" s="2"/>
      <c r="M57" s="2"/>
      <c r="N57" s="2"/>
      <c r="O57" s="2">
        <f>SUM(Tabela1[[#This Row],[I]:[X]])</f>
        <v>48</v>
      </c>
      <c r="P57" s="2">
        <v>0</v>
      </c>
    </row>
    <row r="58" spans="1:16" ht="60" x14ac:dyDescent="0.25">
      <c r="A58" s="2" t="s">
        <v>136</v>
      </c>
      <c r="B58" s="3" t="s">
        <v>155</v>
      </c>
      <c r="C58" s="25" t="str">
        <f>CONCATENATE(A58," - ", B58)</f>
        <v>ATIVIDADE DOCENTE - Coordenação de projeto/programa de extensão</v>
      </c>
      <c r="D58" s="3" t="s">
        <v>154</v>
      </c>
      <c r="E58" s="3">
        <v>2</v>
      </c>
      <c r="F58" s="3">
        <v>4</v>
      </c>
      <c r="G58" s="3">
        <v>6</v>
      </c>
      <c r="H58" s="3">
        <v>8</v>
      </c>
      <c r="I58" s="3">
        <v>12</v>
      </c>
      <c r="J58" s="3">
        <v>16</v>
      </c>
      <c r="K58" s="2"/>
      <c r="L58" s="2"/>
      <c r="M58" s="2"/>
      <c r="N58" s="2"/>
      <c r="O58" s="2">
        <f>SUM(Tabela1[[#This Row],[I]:[X]])</f>
        <v>48</v>
      </c>
      <c r="P58" s="2">
        <v>0</v>
      </c>
    </row>
    <row r="59" spans="1:16" ht="75" x14ac:dyDescent="0.25">
      <c r="A59" s="2" t="s">
        <v>136</v>
      </c>
      <c r="B59" s="3" t="s">
        <v>685</v>
      </c>
      <c r="C59" s="25" t="str">
        <f>CONCATENATE(A59," - ", B59)</f>
        <v>ATIVIDADE DOCENTE - Manutenção do Ensino</v>
      </c>
      <c r="D59" s="3" t="s">
        <v>692</v>
      </c>
      <c r="E59" s="3">
        <v>2</v>
      </c>
      <c r="F59" s="3">
        <v>4</v>
      </c>
      <c r="G59" s="3">
        <v>6</v>
      </c>
      <c r="H59" s="3">
        <v>8</v>
      </c>
      <c r="I59" s="3">
        <v>12</v>
      </c>
      <c r="J59" s="3">
        <v>16</v>
      </c>
      <c r="K59" s="2"/>
      <c r="L59" s="2"/>
      <c r="M59" s="2"/>
      <c r="N59" s="2"/>
      <c r="O59" s="2">
        <f>SUM(Tabela1[[#This Row],[I]:[X]])</f>
        <v>48</v>
      </c>
      <c r="P59" s="2">
        <v>0</v>
      </c>
    </row>
    <row r="60" spans="1:16" ht="120" x14ac:dyDescent="0.25">
      <c r="A60" s="2" t="s">
        <v>136</v>
      </c>
      <c r="B60" s="3" t="s">
        <v>157</v>
      </c>
      <c r="C60" s="25" t="str">
        <f>CONCATENATE(A60," - ", B60)</f>
        <v>ATIVIDADE DOCENTE - Mentoria em Projetos de Inovação ou Atividades de Empreendedorismo ou Coordenação de Empresa Júnior e/ou Escritório Modelo</v>
      </c>
      <c r="D60" s="3" t="s">
        <v>158</v>
      </c>
      <c r="E60" s="3">
        <v>2</v>
      </c>
      <c r="F60" s="3">
        <v>4</v>
      </c>
      <c r="G60" s="3">
        <v>6</v>
      </c>
      <c r="H60" s="3">
        <v>8</v>
      </c>
      <c r="I60" s="3">
        <v>12</v>
      </c>
      <c r="J60" s="3">
        <v>16</v>
      </c>
      <c r="K60" s="2"/>
      <c r="L60" s="2"/>
      <c r="M60" s="2"/>
      <c r="N60" s="2"/>
      <c r="O60" s="2">
        <f>SUM(Tabela1[[#This Row],[I]:[X]])</f>
        <v>48</v>
      </c>
      <c r="P60" s="2">
        <v>0</v>
      </c>
    </row>
    <row r="61" spans="1:16" ht="60" x14ac:dyDescent="0.25">
      <c r="A61" s="2" t="s">
        <v>136</v>
      </c>
      <c r="B61" s="3" t="s">
        <v>151</v>
      </c>
      <c r="C61" s="25" t="str">
        <f>CONCATENATE(A61," - ", B61)</f>
        <v>ATIVIDADE DOCENTE - Orientação de Trabalho de Conclusão de Curso – TCC</v>
      </c>
      <c r="D61" s="3" t="s">
        <v>152</v>
      </c>
      <c r="E61" s="3">
        <v>2</v>
      </c>
      <c r="F61" s="3">
        <v>4</v>
      </c>
      <c r="G61" s="3">
        <v>6</v>
      </c>
      <c r="H61" s="3">
        <v>8</v>
      </c>
      <c r="I61" s="3">
        <v>12</v>
      </c>
      <c r="J61" s="3">
        <v>16</v>
      </c>
      <c r="K61" s="2"/>
      <c r="L61" s="2"/>
      <c r="M61" s="2"/>
      <c r="N61" s="2"/>
      <c r="O61" s="2">
        <f>SUM(Tabela1[[#This Row],[I]:[X]])</f>
        <v>48</v>
      </c>
      <c r="P61" s="2">
        <v>0</v>
      </c>
    </row>
    <row r="62" spans="1:16" ht="45" x14ac:dyDescent="0.25">
      <c r="A62" s="2" t="s">
        <v>136</v>
      </c>
      <c r="B62" s="3" t="s">
        <v>27</v>
      </c>
      <c r="C62" s="25" t="str">
        <f>CONCATENATE(A62," - ", B62)</f>
        <v xml:space="preserve">ATIVIDADE DOCENTE - Participação em Eventos </v>
      </c>
      <c r="D62" s="3" t="s">
        <v>28</v>
      </c>
      <c r="E62" s="3">
        <v>2</v>
      </c>
      <c r="F62" s="3">
        <v>4</v>
      </c>
      <c r="G62" s="3">
        <v>6</v>
      </c>
      <c r="H62" s="3">
        <v>8</v>
      </c>
      <c r="I62" s="3">
        <v>12</v>
      </c>
      <c r="J62" s="3">
        <v>16</v>
      </c>
      <c r="K62" s="3">
        <v>20</v>
      </c>
      <c r="L62" s="2">
        <v>24</v>
      </c>
      <c r="M62" s="2">
        <v>32</v>
      </c>
      <c r="N62" s="2">
        <v>40</v>
      </c>
      <c r="O62" s="2">
        <f>SUM(Tabela1[[#This Row],[I]:[X]])</f>
        <v>164</v>
      </c>
      <c r="P62" s="2">
        <v>0</v>
      </c>
    </row>
    <row r="63" spans="1:16" ht="60" x14ac:dyDescent="0.25">
      <c r="A63" s="2" t="s">
        <v>136</v>
      </c>
      <c r="B63" s="3" t="s">
        <v>143</v>
      </c>
      <c r="C63" s="25" t="str">
        <f>CONCATENATE(A63," - ", B63)</f>
        <v>ATIVIDADE DOCENTE - Participação em programas e projetos de ensino.</v>
      </c>
      <c r="D63" s="3" t="s">
        <v>144</v>
      </c>
      <c r="E63" s="3">
        <v>2</v>
      </c>
      <c r="F63" s="3">
        <v>4</v>
      </c>
      <c r="G63" s="3">
        <v>6</v>
      </c>
      <c r="H63" s="3">
        <v>8</v>
      </c>
      <c r="I63" s="3">
        <v>12</v>
      </c>
      <c r="J63" s="3">
        <v>16</v>
      </c>
      <c r="K63" s="2"/>
      <c r="L63" s="2"/>
      <c r="M63" s="2"/>
      <c r="N63" s="2"/>
      <c r="O63" s="2">
        <f>SUM(Tabela1[[#This Row],[I]:[X]])</f>
        <v>48</v>
      </c>
      <c r="P63" s="2">
        <v>0</v>
      </c>
    </row>
    <row r="64" spans="1:16" ht="30" x14ac:dyDescent="0.25">
      <c r="A64" s="2" t="s">
        <v>136</v>
      </c>
      <c r="B64" s="2" t="s">
        <v>90</v>
      </c>
      <c r="C64" s="25" t="str">
        <f>CONCATENATE(A64," - ", B64)</f>
        <v>ATIVIDADE DOCENTE - Participação em Reunião</v>
      </c>
      <c r="D64" s="3" t="s">
        <v>26</v>
      </c>
      <c r="E64" s="3">
        <v>2</v>
      </c>
      <c r="F64" s="3">
        <v>4</v>
      </c>
      <c r="G64" s="3">
        <v>6</v>
      </c>
      <c r="H64" s="3">
        <v>8</v>
      </c>
      <c r="I64" s="2"/>
      <c r="J64" s="2"/>
      <c r="K64" s="2"/>
      <c r="L64" s="2"/>
      <c r="M64" s="2"/>
      <c r="N64" s="2"/>
      <c r="O64" s="2">
        <f>SUM(Tabela1[[#This Row],[I]:[X]])</f>
        <v>20</v>
      </c>
      <c r="P64" s="2">
        <v>0</v>
      </c>
    </row>
    <row r="65" spans="1:16" ht="30" x14ac:dyDescent="0.25">
      <c r="A65" s="2" t="s">
        <v>136</v>
      </c>
      <c r="B65" s="3" t="s">
        <v>141</v>
      </c>
      <c r="C65" s="25" t="str">
        <f>CONCATENATE(A65," - ", B65)</f>
        <v xml:space="preserve">ATIVIDADE DOCENTE - Produção Científica </v>
      </c>
      <c r="D65" s="3" t="s">
        <v>142</v>
      </c>
      <c r="E65" s="3">
        <v>2</v>
      </c>
      <c r="F65" s="3">
        <v>4</v>
      </c>
      <c r="G65" s="3">
        <v>6</v>
      </c>
      <c r="H65" s="3">
        <v>8</v>
      </c>
      <c r="I65" s="3">
        <v>12</v>
      </c>
      <c r="J65" s="3">
        <v>16</v>
      </c>
      <c r="K65" s="2"/>
      <c r="L65" s="2"/>
      <c r="M65" s="2"/>
      <c r="N65" s="2"/>
      <c r="O65" s="2">
        <f>SUM(Tabela1[[#This Row],[I]:[X]])</f>
        <v>48</v>
      </c>
      <c r="P65" s="2">
        <v>0</v>
      </c>
    </row>
    <row r="66" spans="1:16" ht="90" x14ac:dyDescent="0.25">
      <c r="A66" s="2" t="s">
        <v>136</v>
      </c>
      <c r="B66" s="3" t="s">
        <v>139</v>
      </c>
      <c r="C66" s="25" t="str">
        <f>CONCATENATE(A66," - ", B66)</f>
        <v>ATIVIDADE DOCENTE - Produção de relatórios diversos (Atividades administrativas, Ensino, Pesquisa, Extensão, Outros)</v>
      </c>
      <c r="D66" s="2" t="s">
        <v>140</v>
      </c>
      <c r="E66" s="3">
        <v>2</v>
      </c>
      <c r="F66" s="3">
        <v>4</v>
      </c>
      <c r="G66" s="3">
        <v>6</v>
      </c>
      <c r="H66" s="3">
        <v>8</v>
      </c>
      <c r="I66" s="3">
        <v>12</v>
      </c>
      <c r="J66" s="3">
        <v>16</v>
      </c>
      <c r="K66" s="2"/>
      <c r="L66" s="2"/>
      <c r="M66" s="2"/>
      <c r="N66" s="2"/>
      <c r="O66" s="2">
        <f>SUM(Tabela1[[#This Row],[I]:[X]])</f>
        <v>48</v>
      </c>
      <c r="P66" s="2">
        <v>0</v>
      </c>
    </row>
    <row r="67" spans="1:16" ht="30" x14ac:dyDescent="0.25">
      <c r="A67" s="2" t="s">
        <v>136</v>
      </c>
      <c r="B67" s="3" t="s">
        <v>149</v>
      </c>
      <c r="C67" s="25" t="str">
        <f>CONCATENATE(A67," - ", B67)</f>
        <v>ATIVIDADE DOCENTE - Tutoria a distância</v>
      </c>
      <c r="D67" s="3" t="s">
        <v>150</v>
      </c>
      <c r="E67" s="3">
        <v>2</v>
      </c>
      <c r="F67" s="3">
        <v>4</v>
      </c>
      <c r="G67" s="3">
        <v>6</v>
      </c>
      <c r="H67" s="3">
        <v>8</v>
      </c>
      <c r="I67" s="3">
        <v>12</v>
      </c>
      <c r="J67" s="3">
        <v>16</v>
      </c>
      <c r="K67" s="2"/>
      <c r="L67" s="2"/>
      <c r="M67" s="2"/>
      <c r="N67" s="2"/>
      <c r="O67" s="2">
        <f>SUM(Tabela1[[#This Row],[I]:[X]])</f>
        <v>48</v>
      </c>
      <c r="P67" s="2">
        <v>0</v>
      </c>
    </row>
    <row r="68" spans="1:16" ht="105" x14ac:dyDescent="0.25">
      <c r="A68" s="47" t="s">
        <v>93</v>
      </c>
      <c r="B68" s="49" t="s">
        <v>709</v>
      </c>
      <c r="C68" s="48" t="str">
        <f>CONCATENATE(A68," - ", B68)</f>
        <v>AUDITORIA - Acompanhamento de solicitações, ofícios, acórdãos e outras demandas com origem na CGU ou no TCU (inclusive em sistemas)</v>
      </c>
      <c r="D68" s="49" t="s">
        <v>1124</v>
      </c>
      <c r="E68" s="3">
        <v>2</v>
      </c>
      <c r="F68" s="3">
        <v>4</v>
      </c>
      <c r="G68" s="3">
        <v>6</v>
      </c>
      <c r="H68" s="3">
        <v>8</v>
      </c>
      <c r="I68" s="3">
        <v>12</v>
      </c>
      <c r="J68" s="3">
        <v>16</v>
      </c>
      <c r="K68" s="47"/>
      <c r="L68" s="47"/>
      <c r="M68" s="47"/>
      <c r="N68" s="47"/>
      <c r="O68" s="48">
        <f>SUM(Tabela1[[#This Row],[I]:[X]])</f>
        <v>48</v>
      </c>
      <c r="P68" s="3">
        <v>0</v>
      </c>
    </row>
    <row r="69" spans="1:16" ht="60" x14ac:dyDescent="0.25">
      <c r="A69" s="47" t="s">
        <v>93</v>
      </c>
      <c r="B69" s="49" t="s">
        <v>712</v>
      </c>
      <c r="C69" s="48" t="str">
        <f>CONCATENATE(A69," - ", B69)</f>
        <v>AUDITORIA - Assessoramento e orientações aos gestores</v>
      </c>
      <c r="D69" s="49" t="s">
        <v>1125</v>
      </c>
      <c r="E69" s="3">
        <v>2</v>
      </c>
      <c r="F69" s="3">
        <v>4</v>
      </c>
      <c r="G69" s="3">
        <v>6</v>
      </c>
      <c r="H69" s="3">
        <v>8</v>
      </c>
      <c r="I69" s="3">
        <v>12</v>
      </c>
      <c r="J69" s="3">
        <v>16</v>
      </c>
      <c r="K69" s="47"/>
      <c r="L69" s="47"/>
      <c r="M69" s="47"/>
      <c r="N69" s="47"/>
      <c r="O69" s="48">
        <f>SUM(Tabela1[[#This Row],[I]:[X]])</f>
        <v>48</v>
      </c>
      <c r="P69" s="3">
        <v>0</v>
      </c>
    </row>
    <row r="70" spans="1:16" ht="105" x14ac:dyDescent="0.25">
      <c r="A70" s="47" t="s">
        <v>93</v>
      </c>
      <c r="B70" s="49" t="s">
        <v>1126</v>
      </c>
      <c r="C70" s="48" t="str">
        <f>CONCATENATE(A70," - ", B70)</f>
        <v>AUDITORIA - Atividades de supervisão (revisão e validação de programas de auditoria, matrizes de planejamento, relatórios, notas de auditoria e outros)</v>
      </c>
      <c r="D70" s="49" t="s">
        <v>706</v>
      </c>
      <c r="E70" s="3">
        <v>2</v>
      </c>
      <c r="F70" s="3">
        <v>4</v>
      </c>
      <c r="G70" s="3">
        <v>6</v>
      </c>
      <c r="H70" s="3">
        <v>8</v>
      </c>
      <c r="I70" s="3">
        <v>12</v>
      </c>
      <c r="J70" s="3">
        <v>16</v>
      </c>
      <c r="K70" s="3">
        <v>20</v>
      </c>
      <c r="L70" s="3">
        <v>24</v>
      </c>
      <c r="M70" s="3">
        <v>32</v>
      </c>
      <c r="N70" s="3">
        <v>40</v>
      </c>
      <c r="O70" s="48">
        <f>SUM(Tabela1[[#This Row],[I]:[X]])</f>
        <v>164</v>
      </c>
      <c r="P70" s="3">
        <v>0</v>
      </c>
    </row>
    <row r="71" spans="1:16" ht="45" x14ac:dyDescent="0.25">
      <c r="A71" s="47" t="s">
        <v>93</v>
      </c>
      <c r="B71" s="49" t="s">
        <v>708</v>
      </c>
      <c r="C71" s="48" t="str">
        <f>CONCATENATE(A71," - ", B71)</f>
        <v>AUDITORIA - Elaboração de parecer sobre a prestação de contas</v>
      </c>
      <c r="D71" s="49" t="s">
        <v>1127</v>
      </c>
      <c r="E71" s="3">
        <v>2</v>
      </c>
      <c r="F71" s="3">
        <v>4</v>
      </c>
      <c r="G71" s="3">
        <v>6</v>
      </c>
      <c r="H71" s="3">
        <v>8</v>
      </c>
      <c r="I71" s="3">
        <v>12</v>
      </c>
      <c r="J71" s="3">
        <v>16</v>
      </c>
      <c r="K71" s="3">
        <v>20</v>
      </c>
      <c r="L71" s="3">
        <v>24</v>
      </c>
      <c r="M71" s="3">
        <v>32</v>
      </c>
      <c r="N71" s="3">
        <v>40</v>
      </c>
      <c r="O71" s="48">
        <f>SUM(Tabela1[[#This Row],[I]:[X]])</f>
        <v>164</v>
      </c>
      <c r="P71" s="3">
        <v>0</v>
      </c>
    </row>
    <row r="72" spans="1:16" ht="45" x14ac:dyDescent="0.25">
      <c r="A72" s="47" t="s">
        <v>93</v>
      </c>
      <c r="B72" s="49" t="s">
        <v>1128</v>
      </c>
      <c r="C72" s="48" t="str">
        <f>CONCATENATE(A72," - ", B72)</f>
        <v>AUDITORIA - Elaboração do PAINT</v>
      </c>
      <c r="D72" s="49" t="s">
        <v>1129</v>
      </c>
      <c r="E72" s="3">
        <v>2</v>
      </c>
      <c r="F72" s="3">
        <v>4</v>
      </c>
      <c r="G72" s="3">
        <v>6</v>
      </c>
      <c r="H72" s="3">
        <v>8</v>
      </c>
      <c r="I72" s="3">
        <v>12</v>
      </c>
      <c r="J72" s="3">
        <v>16</v>
      </c>
      <c r="K72" s="3">
        <v>20</v>
      </c>
      <c r="L72" s="3">
        <v>24</v>
      </c>
      <c r="M72" s="3">
        <v>32</v>
      </c>
      <c r="N72" s="3">
        <v>40</v>
      </c>
      <c r="O72" s="48">
        <f>SUM(Tabela1[[#This Row],[I]:[X]])</f>
        <v>164</v>
      </c>
      <c r="P72" s="3">
        <v>0</v>
      </c>
    </row>
    <row r="73" spans="1:16" ht="30" x14ac:dyDescent="0.25">
      <c r="A73" s="47" t="s">
        <v>93</v>
      </c>
      <c r="B73" s="49" t="s">
        <v>707</v>
      </c>
      <c r="C73" s="48" t="str">
        <f>CONCATENATE(A73," - ", B73)</f>
        <v>AUDITORIA - Elaboração do RAINT</v>
      </c>
      <c r="D73" s="49" t="s">
        <v>1130</v>
      </c>
      <c r="E73" s="3">
        <v>2</v>
      </c>
      <c r="F73" s="3">
        <v>4</v>
      </c>
      <c r="G73" s="3">
        <v>6</v>
      </c>
      <c r="H73" s="3">
        <v>8</v>
      </c>
      <c r="I73" s="3">
        <v>12</v>
      </c>
      <c r="J73" s="3">
        <v>16</v>
      </c>
      <c r="K73" s="3">
        <v>20</v>
      </c>
      <c r="L73" s="3">
        <v>24</v>
      </c>
      <c r="M73" s="3">
        <v>32</v>
      </c>
      <c r="N73" s="3">
        <v>40</v>
      </c>
      <c r="O73" s="48">
        <f>SUM(Tabela1[[#This Row],[I]:[X]])</f>
        <v>164</v>
      </c>
      <c r="P73" s="3">
        <v>0</v>
      </c>
    </row>
    <row r="74" spans="1:16" ht="105" x14ac:dyDescent="0.25">
      <c r="A74" s="47" t="s">
        <v>93</v>
      </c>
      <c r="B74" s="49" t="s">
        <v>1131</v>
      </c>
      <c r="C74" s="48" t="str">
        <f>CONCATENATE(A74," - ", B74)</f>
        <v>AUDITORIA - Elaboração, revisão e avaliação de documentos destinados ao funcionamento do setor (Regimento Interno, Manual, PGMQ e outros)</v>
      </c>
      <c r="D74" s="49" t="s">
        <v>1132</v>
      </c>
      <c r="E74" s="3">
        <v>2</v>
      </c>
      <c r="F74" s="3">
        <v>4</v>
      </c>
      <c r="G74" s="3">
        <v>6</v>
      </c>
      <c r="H74" s="3">
        <v>8</v>
      </c>
      <c r="I74" s="3">
        <v>12</v>
      </c>
      <c r="J74" s="3">
        <v>16</v>
      </c>
      <c r="K74" s="3">
        <v>20</v>
      </c>
      <c r="L74" s="3">
        <v>24</v>
      </c>
      <c r="M74" s="3">
        <v>32</v>
      </c>
      <c r="N74" s="3">
        <v>40</v>
      </c>
      <c r="O74" s="48">
        <f>SUM(Tabela1[[#This Row],[I]:[X]])</f>
        <v>164</v>
      </c>
      <c r="P74" s="3">
        <v>0</v>
      </c>
    </row>
    <row r="75" spans="1:16" ht="45" x14ac:dyDescent="0.25">
      <c r="A75" s="47" t="s">
        <v>93</v>
      </c>
      <c r="B75" s="49" t="s">
        <v>710</v>
      </c>
      <c r="C75" s="48" t="str">
        <f>CONCATENATE(A75," - ", B75)</f>
        <v>AUDITORIA - Participação em ações de capacitação</v>
      </c>
      <c r="D75" s="49" t="s">
        <v>711</v>
      </c>
      <c r="E75" s="3">
        <v>2</v>
      </c>
      <c r="F75" s="3">
        <v>4</v>
      </c>
      <c r="G75" s="3">
        <v>6</v>
      </c>
      <c r="H75" s="3">
        <v>8</v>
      </c>
      <c r="I75" s="3">
        <v>12</v>
      </c>
      <c r="J75" s="3">
        <v>16</v>
      </c>
      <c r="K75" s="3">
        <v>20</v>
      </c>
      <c r="L75" s="3">
        <v>24</v>
      </c>
      <c r="M75" s="3">
        <v>32</v>
      </c>
      <c r="N75" s="3">
        <v>40</v>
      </c>
      <c r="O75" s="48">
        <f>SUM(Tabela1[[#This Row],[I]:[X]])</f>
        <v>164</v>
      </c>
      <c r="P75" s="3">
        <v>0</v>
      </c>
    </row>
    <row r="76" spans="1:16" ht="75" x14ac:dyDescent="0.25">
      <c r="A76" s="47" t="s">
        <v>93</v>
      </c>
      <c r="B76" s="49" t="s">
        <v>1133</v>
      </c>
      <c r="C76" s="48" t="str">
        <f>CONCATENATE(A76," - ", B76)</f>
        <v>AUDITORIA - Realização de atividades de auditoria interna diversas designadas pela chefia</v>
      </c>
      <c r="D76" s="49" t="s">
        <v>1134</v>
      </c>
      <c r="E76" s="3">
        <v>2</v>
      </c>
      <c r="F76" s="3">
        <v>4</v>
      </c>
      <c r="G76" s="3">
        <v>6</v>
      </c>
      <c r="H76" s="3">
        <v>8</v>
      </c>
      <c r="I76" s="3">
        <v>12</v>
      </c>
      <c r="J76" s="3">
        <v>16</v>
      </c>
      <c r="K76" s="3">
        <v>20</v>
      </c>
      <c r="L76" s="3">
        <v>24</v>
      </c>
      <c r="M76" s="3">
        <v>32</v>
      </c>
      <c r="N76" s="3">
        <v>40</v>
      </c>
      <c r="O76" s="48">
        <f>SUM(Tabela1[[#This Row],[I]:[X]])</f>
        <v>164</v>
      </c>
      <c r="P76" s="3">
        <v>0</v>
      </c>
    </row>
    <row r="77" spans="1:16" ht="180" x14ac:dyDescent="0.25">
      <c r="A77" s="47" t="s">
        <v>93</v>
      </c>
      <c r="B77" s="49" t="s">
        <v>1120</v>
      </c>
      <c r="C77" s="48" t="str">
        <f>CONCATENATE(A77," - ", B77)</f>
        <v>AUDITORIA - Serviços de avaliação (auditorias) - Etapa de execução e de comunicação de resultados</v>
      </c>
      <c r="D77" s="49" t="s">
        <v>1121</v>
      </c>
      <c r="E77" s="3">
        <v>2</v>
      </c>
      <c r="F77" s="3">
        <v>4</v>
      </c>
      <c r="G77" s="3">
        <v>6</v>
      </c>
      <c r="H77" s="3">
        <v>8</v>
      </c>
      <c r="I77" s="3">
        <v>12</v>
      </c>
      <c r="J77" s="3">
        <v>16</v>
      </c>
      <c r="K77" s="3">
        <v>20</v>
      </c>
      <c r="L77" s="3">
        <v>24</v>
      </c>
      <c r="M77" s="3">
        <v>32</v>
      </c>
      <c r="N77" s="3">
        <v>40</v>
      </c>
      <c r="O77" s="48">
        <f>SUM(Tabela1[[#This Row],[I]:[X]])</f>
        <v>164</v>
      </c>
      <c r="P77" s="3">
        <v>0</v>
      </c>
    </row>
    <row r="78" spans="1:16" ht="105" x14ac:dyDescent="0.25">
      <c r="A78" s="47" t="s">
        <v>93</v>
      </c>
      <c r="B78" s="49" t="s">
        <v>1122</v>
      </c>
      <c r="C78" s="48" t="str">
        <f>CONCATENATE(A78," - ", B78)</f>
        <v>AUDITORIA - Serviços de avaliação (auditorias) - Etapa de monitoramento</v>
      </c>
      <c r="D78" s="49" t="s">
        <v>1123</v>
      </c>
      <c r="E78" s="3">
        <v>2</v>
      </c>
      <c r="F78" s="3">
        <v>4</v>
      </c>
      <c r="G78" s="3">
        <v>6</v>
      </c>
      <c r="H78" s="3">
        <v>8</v>
      </c>
      <c r="I78" s="3">
        <v>12</v>
      </c>
      <c r="J78" s="3">
        <v>16</v>
      </c>
      <c r="K78" s="3">
        <v>20</v>
      </c>
      <c r="L78" s="3">
        <v>24</v>
      </c>
      <c r="M78" s="3">
        <v>32</v>
      </c>
      <c r="N78" s="3">
        <v>40</v>
      </c>
      <c r="O78" s="48">
        <f>SUM(Tabela1[[#This Row],[I]:[X]])</f>
        <v>164</v>
      </c>
      <c r="P78" s="3">
        <v>0</v>
      </c>
    </row>
    <row r="79" spans="1:16" ht="135" x14ac:dyDescent="0.25">
      <c r="A79" s="47" t="s">
        <v>93</v>
      </c>
      <c r="B79" s="49" t="s">
        <v>1118</v>
      </c>
      <c r="C79" s="48" t="str">
        <f>CONCATENATE(A79," - ", B79)</f>
        <v>AUDITORIA - Serviços de avaliação (auditorias) - Etapa de planejamento</v>
      </c>
      <c r="D79" s="49" t="s">
        <v>1119</v>
      </c>
      <c r="E79" s="3">
        <v>2</v>
      </c>
      <c r="F79" s="3">
        <v>4</v>
      </c>
      <c r="G79" s="3">
        <v>6</v>
      </c>
      <c r="H79" s="3">
        <v>8</v>
      </c>
      <c r="I79" s="3">
        <v>12</v>
      </c>
      <c r="J79" s="3">
        <v>16</v>
      </c>
      <c r="K79" s="3">
        <v>20</v>
      </c>
      <c r="L79" s="3">
        <v>24</v>
      </c>
      <c r="M79" s="3">
        <v>32</v>
      </c>
      <c r="N79" s="3">
        <v>40</v>
      </c>
      <c r="O79" s="48">
        <f>SUM(Tabela1[[#This Row],[I]:[X]])</f>
        <v>164</v>
      </c>
      <c r="P79" s="3">
        <v>0</v>
      </c>
    </row>
    <row r="80" spans="1:16" ht="75" x14ac:dyDescent="0.25">
      <c r="A80" s="3" t="s">
        <v>95</v>
      </c>
      <c r="B80" s="3" t="s">
        <v>1111</v>
      </c>
      <c r="C80" s="25" t="str">
        <f>CONCATENATE(A80," - ", B80)</f>
        <v>COMUNICAÇÃO - Acompanhamento de notícias (para identificação de tendências de pautas)</v>
      </c>
      <c r="D80" s="3" t="s">
        <v>1112</v>
      </c>
      <c r="E80" s="3">
        <v>2</v>
      </c>
      <c r="F80" s="3">
        <v>4</v>
      </c>
      <c r="G80" s="3">
        <v>6</v>
      </c>
      <c r="H80" s="3">
        <v>8</v>
      </c>
      <c r="I80" s="3">
        <v>12</v>
      </c>
      <c r="J80" s="3">
        <v>16</v>
      </c>
      <c r="K80" s="3">
        <v>20</v>
      </c>
      <c r="L80" s="2">
        <v>24</v>
      </c>
      <c r="M80" s="2">
        <v>32</v>
      </c>
      <c r="N80" s="2">
        <v>40</v>
      </c>
      <c r="O80" s="2">
        <f>SUM(Tabela1[[#This Row],[I]:[X]])</f>
        <v>164</v>
      </c>
      <c r="P80" s="5">
        <v>0</v>
      </c>
    </row>
    <row r="81" spans="1:16" ht="60" x14ac:dyDescent="0.25">
      <c r="A81" s="3" t="s">
        <v>95</v>
      </c>
      <c r="B81" s="3" t="s">
        <v>29</v>
      </c>
      <c r="C81" s="25" t="str">
        <f>CONCATENATE(A81," - ", B81)</f>
        <v>COMUNICAÇÃO - Acompanhamento de processos e confecção de documentos.</v>
      </c>
      <c r="D81" s="3" t="s">
        <v>30</v>
      </c>
      <c r="E81" s="3">
        <v>2</v>
      </c>
      <c r="F81" s="3">
        <v>4</v>
      </c>
      <c r="G81" s="3">
        <v>6</v>
      </c>
      <c r="H81" s="3">
        <v>8</v>
      </c>
      <c r="I81" s="3">
        <v>12</v>
      </c>
      <c r="J81" s="3">
        <v>16</v>
      </c>
      <c r="K81" s="3">
        <v>20</v>
      </c>
      <c r="L81" s="2">
        <v>24</v>
      </c>
      <c r="M81" s="2">
        <v>32</v>
      </c>
      <c r="N81" s="2">
        <v>40</v>
      </c>
      <c r="O81" s="2">
        <f>SUM(Tabela1[[#This Row],[I]:[X]])</f>
        <v>164</v>
      </c>
      <c r="P81" s="5">
        <v>0</v>
      </c>
    </row>
    <row r="82" spans="1:16" ht="90" x14ac:dyDescent="0.25">
      <c r="A82" s="3" t="s">
        <v>95</v>
      </c>
      <c r="B82" s="3" t="s">
        <v>694</v>
      </c>
      <c r="C82" s="25" t="str">
        <f>CONCATENATE(A82," - ", B82)</f>
        <v>COMUNICAÇÃO - Alimentação das Mídias Digitais do IFSul (Redes Sociais – Facebook, Instagram, Twitter e Flickr)</v>
      </c>
      <c r="D82" s="3" t="s">
        <v>97</v>
      </c>
      <c r="E82" s="3">
        <v>2</v>
      </c>
      <c r="F82" s="3">
        <v>4</v>
      </c>
      <c r="G82" s="3">
        <v>6</v>
      </c>
      <c r="H82" s="3">
        <v>8</v>
      </c>
      <c r="I82" s="3">
        <v>12</v>
      </c>
      <c r="J82" s="3">
        <v>16</v>
      </c>
      <c r="K82" s="3">
        <v>20</v>
      </c>
      <c r="L82" s="2">
        <v>24</v>
      </c>
      <c r="M82" s="2">
        <v>32</v>
      </c>
      <c r="N82" s="2">
        <v>40</v>
      </c>
      <c r="O82" s="2">
        <f>SUM(Tabela1[[#This Row],[I]:[X]])</f>
        <v>164</v>
      </c>
      <c r="P82" s="5">
        <v>0</v>
      </c>
    </row>
    <row r="83" spans="1:16" ht="105" x14ac:dyDescent="0.25">
      <c r="A83" s="3" t="s">
        <v>95</v>
      </c>
      <c r="B83" s="3" t="s">
        <v>680</v>
      </c>
      <c r="C83" s="25" t="str">
        <f>CONCATENATE(A83," - ", B83)</f>
        <v>COMUNICAÇÃO - Assessoria de Imprensa - Clipagem (Coleta, recorte, minutagem e transmissão)</v>
      </c>
      <c r="D83" s="3" t="s">
        <v>96</v>
      </c>
      <c r="E83" s="3">
        <v>2</v>
      </c>
      <c r="F83" s="3">
        <v>4</v>
      </c>
      <c r="G83" s="3">
        <v>6</v>
      </c>
      <c r="H83" s="3">
        <v>8</v>
      </c>
      <c r="I83" s="3">
        <v>12</v>
      </c>
      <c r="J83" s="3">
        <v>16</v>
      </c>
      <c r="K83" s="3">
        <v>20</v>
      </c>
      <c r="L83" s="2">
        <v>24</v>
      </c>
      <c r="M83" s="2">
        <v>32</v>
      </c>
      <c r="N83" s="2">
        <v>40</v>
      </c>
      <c r="O83" s="2">
        <f>SUM(Tabela1[[#This Row],[I]:[X]])</f>
        <v>164</v>
      </c>
      <c r="P83" s="5">
        <v>0</v>
      </c>
    </row>
    <row r="84" spans="1:16" ht="150" x14ac:dyDescent="0.25">
      <c r="A84" s="3" t="s">
        <v>95</v>
      </c>
      <c r="B84" s="3" t="s">
        <v>98</v>
      </c>
      <c r="C84" s="25" t="str">
        <f>CONCATENATE(A84," - ", B84)</f>
        <v>COMUNICAÇÃO - Atendimento a instituições do governo federal e servidores com pautas específicas com foco científico, de empreendedorismo e desenvolvimento econômico ou ambiental</v>
      </c>
      <c r="D84" s="3" t="s">
        <v>99</v>
      </c>
      <c r="E84" s="3">
        <v>2</v>
      </c>
      <c r="F84" s="3">
        <v>4</v>
      </c>
      <c r="G84" s="3">
        <v>6</v>
      </c>
      <c r="H84" s="3">
        <v>8</v>
      </c>
      <c r="I84" s="3">
        <v>12</v>
      </c>
      <c r="J84" s="3">
        <v>16</v>
      </c>
      <c r="K84" s="3">
        <v>20</v>
      </c>
      <c r="L84" s="2">
        <v>24</v>
      </c>
      <c r="M84" s="2">
        <v>32</v>
      </c>
      <c r="N84" s="2">
        <v>40</v>
      </c>
      <c r="O84" s="2">
        <f>SUM(Tabela1[[#This Row],[I]:[X]])</f>
        <v>164</v>
      </c>
      <c r="P84" s="5">
        <v>0</v>
      </c>
    </row>
    <row r="85" spans="1:16" ht="60" x14ac:dyDescent="0.25">
      <c r="A85" s="3" t="s">
        <v>95</v>
      </c>
      <c r="B85" s="3" t="s">
        <v>91</v>
      </c>
      <c r="C85" s="25" t="str">
        <f>CONCATENATE(A85," - ", B85)</f>
        <v>COMUNICAÇÃO - Atendimento ao servidor, estudante, comunidade em geral</v>
      </c>
      <c r="D85" s="3" t="s">
        <v>86</v>
      </c>
      <c r="E85" s="3">
        <v>2</v>
      </c>
      <c r="F85" s="3">
        <v>4</v>
      </c>
      <c r="G85" s="3">
        <v>6</v>
      </c>
      <c r="H85" s="3">
        <v>8</v>
      </c>
      <c r="I85" s="3">
        <v>12</v>
      </c>
      <c r="J85" s="3">
        <v>16</v>
      </c>
      <c r="K85" s="3">
        <v>20</v>
      </c>
      <c r="L85" s="2">
        <v>24</v>
      </c>
      <c r="M85" s="2">
        <v>32</v>
      </c>
      <c r="N85" s="2">
        <v>40</v>
      </c>
      <c r="O85" s="2">
        <f>SUM(Tabela1[[#This Row],[I]:[X]])</f>
        <v>164</v>
      </c>
      <c r="P85" s="5">
        <v>0</v>
      </c>
    </row>
    <row r="86" spans="1:16" ht="75" x14ac:dyDescent="0.25">
      <c r="A86" s="3" t="s">
        <v>95</v>
      </c>
      <c r="B86" s="3" t="s">
        <v>100</v>
      </c>
      <c r="C86" s="25" t="str">
        <f>CONCATENATE(A86," - ", B86)</f>
        <v>COMUNICAÇÃO - Audiovisual: captação de áudio/vídeo (Ambiente aberto ou Estúdio)</v>
      </c>
      <c r="D86" s="3" t="s">
        <v>1113</v>
      </c>
      <c r="E86" s="3">
        <v>2</v>
      </c>
      <c r="F86" s="3">
        <v>4</v>
      </c>
      <c r="G86" s="3">
        <v>6</v>
      </c>
      <c r="H86" s="3">
        <v>8</v>
      </c>
      <c r="I86" s="3">
        <v>12</v>
      </c>
      <c r="J86" s="3">
        <v>16</v>
      </c>
      <c r="K86" s="3">
        <v>20</v>
      </c>
      <c r="L86" s="2">
        <v>24</v>
      </c>
      <c r="M86" s="2">
        <v>32</v>
      </c>
      <c r="N86" s="2">
        <v>40</v>
      </c>
      <c r="O86" s="2">
        <f>SUM(Tabela1[[#This Row],[I]:[X]])</f>
        <v>164</v>
      </c>
      <c r="P86" s="5">
        <v>0</v>
      </c>
    </row>
    <row r="87" spans="1:16" ht="75" x14ac:dyDescent="0.25">
      <c r="A87" s="3" t="s">
        <v>95</v>
      </c>
      <c r="B87" s="3" t="s">
        <v>102</v>
      </c>
      <c r="C87" s="25" t="str">
        <f>CONCATENATE(A87," - ", B87)</f>
        <v>COMUNICAÇÃO - Audiovisual: elaboração/criação de roteiro para vídeos ou sonoras</v>
      </c>
      <c r="D87" s="2" t="s">
        <v>103</v>
      </c>
      <c r="E87" s="3">
        <v>2</v>
      </c>
      <c r="F87" s="3">
        <v>4</v>
      </c>
      <c r="G87" s="3">
        <v>6</v>
      </c>
      <c r="H87" s="3">
        <v>8</v>
      </c>
      <c r="I87" s="3">
        <v>12</v>
      </c>
      <c r="J87" s="3">
        <v>16</v>
      </c>
      <c r="K87" s="3">
        <v>20</v>
      </c>
      <c r="L87" s="2">
        <v>24</v>
      </c>
      <c r="M87" s="2">
        <v>32</v>
      </c>
      <c r="N87" s="2">
        <v>40</v>
      </c>
      <c r="O87" s="2">
        <f>SUM(Tabela1[[#This Row],[I]:[X]])</f>
        <v>164</v>
      </c>
      <c r="P87" s="5">
        <v>0</v>
      </c>
    </row>
    <row r="88" spans="1:16" ht="60" x14ac:dyDescent="0.25">
      <c r="A88" s="3" t="s">
        <v>95</v>
      </c>
      <c r="B88" s="3" t="s">
        <v>681</v>
      </c>
      <c r="C88" s="25" t="str">
        <f>CONCATENATE(A88," - ", B88)</f>
        <v xml:space="preserve">COMUNICAÇÃO - Audiovisual: Produção/edição de vídeos </v>
      </c>
      <c r="D88" s="3" t="s">
        <v>101</v>
      </c>
      <c r="E88" s="3">
        <v>2</v>
      </c>
      <c r="F88" s="3">
        <v>4</v>
      </c>
      <c r="G88" s="3">
        <v>6</v>
      </c>
      <c r="H88" s="3">
        <v>8</v>
      </c>
      <c r="I88" s="3">
        <v>12</v>
      </c>
      <c r="J88" s="3">
        <v>16</v>
      </c>
      <c r="K88" s="3">
        <v>20</v>
      </c>
      <c r="L88" s="2">
        <v>24</v>
      </c>
      <c r="M88" s="2">
        <v>32</v>
      </c>
      <c r="N88" s="2">
        <v>40</v>
      </c>
      <c r="O88" s="2">
        <f>SUM(Tabela1[[#This Row],[I]:[X]])</f>
        <v>164</v>
      </c>
      <c r="P88" s="5">
        <v>0</v>
      </c>
    </row>
    <row r="89" spans="1:16" ht="60" x14ac:dyDescent="0.25">
      <c r="A89" s="3" t="s">
        <v>95</v>
      </c>
      <c r="B89" s="3" t="s">
        <v>104</v>
      </c>
      <c r="C89" s="25" t="str">
        <f>CONCATENATE(A89," - ", B89)</f>
        <v>COMUNICAÇÃO - Busca e seleção no banco de imagens para a pauta sugerida</v>
      </c>
      <c r="D89" s="2" t="s">
        <v>105</v>
      </c>
      <c r="E89" s="3">
        <v>2</v>
      </c>
      <c r="F89" s="3">
        <v>4</v>
      </c>
      <c r="G89" s="3">
        <v>6</v>
      </c>
      <c r="H89" s="3">
        <v>8</v>
      </c>
      <c r="I89" s="3">
        <v>12</v>
      </c>
      <c r="J89" s="3">
        <v>16</v>
      </c>
      <c r="K89" s="3">
        <v>20</v>
      </c>
      <c r="L89" s="2">
        <v>24</v>
      </c>
      <c r="M89" s="2">
        <v>32</v>
      </c>
      <c r="N89" s="2">
        <v>40</v>
      </c>
      <c r="O89" s="2">
        <f>SUM(Tabela1[[#This Row],[I]:[X]])</f>
        <v>164</v>
      </c>
      <c r="P89" s="5">
        <v>0</v>
      </c>
    </row>
    <row r="90" spans="1:16" ht="90" x14ac:dyDescent="0.25">
      <c r="A90" s="3" t="s">
        <v>95</v>
      </c>
      <c r="B90" s="3" t="s">
        <v>106</v>
      </c>
      <c r="C90" s="25" t="str">
        <f>CONCATENATE(A90," - ", B90)</f>
        <v>COMUNICAÇÃO - Campanha internas de mobilização para programas, séries, projetos e fontes para entrevistas</v>
      </c>
      <c r="D90" s="2" t="s">
        <v>107</v>
      </c>
      <c r="E90" s="3">
        <v>2</v>
      </c>
      <c r="F90" s="3">
        <v>4</v>
      </c>
      <c r="G90" s="3">
        <v>6</v>
      </c>
      <c r="H90" s="3">
        <v>8</v>
      </c>
      <c r="I90" s="3">
        <v>12</v>
      </c>
      <c r="J90" s="3">
        <v>16</v>
      </c>
      <c r="K90" s="3">
        <v>20</v>
      </c>
      <c r="L90" s="2">
        <v>24</v>
      </c>
      <c r="M90" s="2">
        <v>32</v>
      </c>
      <c r="N90" s="2">
        <v>40</v>
      </c>
      <c r="O90" s="2">
        <f>SUM(Tabela1[[#This Row],[I]:[X]])</f>
        <v>164</v>
      </c>
      <c r="P90" s="5">
        <v>0</v>
      </c>
    </row>
    <row r="91" spans="1:16" ht="90" x14ac:dyDescent="0.25">
      <c r="A91" s="3" t="s">
        <v>95</v>
      </c>
      <c r="B91" s="3" t="s">
        <v>108</v>
      </c>
      <c r="C91" s="25" t="str">
        <f>CONCATENATE(A91," - ", B91)</f>
        <v>COMUNICAÇÃO - Compartilhamento de matérias publicadas sobre a Instituição para divulgação nos canais do Instituto</v>
      </c>
      <c r="D91" s="2" t="s">
        <v>109</v>
      </c>
      <c r="E91" s="3">
        <v>2</v>
      </c>
      <c r="F91" s="3">
        <v>4</v>
      </c>
      <c r="G91" s="3">
        <v>6</v>
      </c>
      <c r="H91" s="3">
        <v>8</v>
      </c>
      <c r="I91" s="3">
        <v>12</v>
      </c>
      <c r="J91" s="3">
        <v>16</v>
      </c>
      <c r="K91" s="3">
        <v>20</v>
      </c>
      <c r="L91" s="2">
        <v>24</v>
      </c>
      <c r="M91" s="2">
        <v>32</v>
      </c>
      <c r="N91" s="2">
        <v>40</v>
      </c>
      <c r="O91" s="2">
        <f>SUM(Tabela1[[#This Row],[I]:[X]])</f>
        <v>164</v>
      </c>
      <c r="P91" s="5">
        <v>0</v>
      </c>
    </row>
    <row r="92" spans="1:16" ht="120" x14ac:dyDescent="0.25">
      <c r="A92" s="3" t="s">
        <v>95</v>
      </c>
      <c r="B92" s="3" t="s">
        <v>110</v>
      </c>
      <c r="C92" s="25" t="str">
        <f>CONCATENATE(A92," - ", B92)</f>
        <v>COMUNICAÇÃO - Construção de pautas para séries ou programas sobre tema específico para site institucional e demais veículos ou portais de notícias</v>
      </c>
      <c r="D92" s="2" t="s">
        <v>111</v>
      </c>
      <c r="E92" s="3">
        <v>2</v>
      </c>
      <c r="F92" s="3">
        <v>4</v>
      </c>
      <c r="G92" s="3">
        <v>6</v>
      </c>
      <c r="H92" s="3">
        <v>8</v>
      </c>
      <c r="I92" s="3">
        <v>12</v>
      </c>
      <c r="J92" s="3">
        <v>16</v>
      </c>
      <c r="K92" s="3">
        <v>20</v>
      </c>
      <c r="L92" s="2">
        <v>24</v>
      </c>
      <c r="M92" s="2">
        <v>32</v>
      </c>
      <c r="N92" s="2">
        <v>40</v>
      </c>
      <c r="O92" s="2">
        <f>SUM(Tabela1[[#This Row],[I]:[X]])</f>
        <v>164</v>
      </c>
      <c r="P92" s="5">
        <v>0</v>
      </c>
    </row>
    <row r="93" spans="1:16" ht="60" x14ac:dyDescent="0.25">
      <c r="A93" s="3" t="s">
        <v>95</v>
      </c>
      <c r="B93" s="3" t="s">
        <v>133</v>
      </c>
      <c r="C93" s="25" t="str">
        <f>CONCATENATE(A93," - ", B93)</f>
        <v>COMUNICAÇÃO - Criação de roteiros para produção de pautas e entrevistas</v>
      </c>
      <c r="D93" s="2" t="s">
        <v>134</v>
      </c>
      <c r="E93" s="3">
        <v>2</v>
      </c>
      <c r="F93" s="3">
        <v>4</v>
      </c>
      <c r="G93" s="3">
        <v>6</v>
      </c>
      <c r="H93" s="3">
        <v>8</v>
      </c>
      <c r="I93" s="3">
        <v>12</v>
      </c>
      <c r="J93" s="3">
        <v>16</v>
      </c>
      <c r="K93" s="3">
        <v>20</v>
      </c>
      <c r="L93" s="2">
        <v>24</v>
      </c>
      <c r="M93" s="2">
        <v>32</v>
      </c>
      <c r="N93" s="2">
        <v>40</v>
      </c>
      <c r="O93" s="2">
        <f>SUM(Tabela1[[#This Row],[I]:[X]])</f>
        <v>164</v>
      </c>
      <c r="P93" s="5">
        <v>0</v>
      </c>
    </row>
    <row r="94" spans="1:16" ht="75" x14ac:dyDescent="0.25">
      <c r="A94" s="3" t="s">
        <v>95</v>
      </c>
      <c r="B94" s="3" t="s">
        <v>135</v>
      </c>
      <c r="C94" s="25" t="str">
        <f>CONCATENATE(A94," - ", B94)</f>
        <v>COMUNICAÇÃO - Criação e/ou revisão de normativos e/ou políticas públicas e/ou documentos internos.</v>
      </c>
      <c r="D94" s="3" t="s">
        <v>50</v>
      </c>
      <c r="E94" s="3">
        <v>2</v>
      </c>
      <c r="F94" s="3">
        <v>4</v>
      </c>
      <c r="G94" s="3">
        <v>6</v>
      </c>
      <c r="H94" s="3">
        <v>8</v>
      </c>
      <c r="I94" s="3">
        <v>12</v>
      </c>
      <c r="J94" s="3">
        <v>16</v>
      </c>
      <c r="K94" s="3">
        <v>20</v>
      </c>
      <c r="L94" s="2">
        <v>24</v>
      </c>
      <c r="M94" s="2">
        <v>32</v>
      </c>
      <c r="N94" s="2">
        <v>40</v>
      </c>
      <c r="O94" s="2">
        <f>SUM(Tabela1[[#This Row],[I]:[X]])</f>
        <v>164</v>
      </c>
      <c r="P94" s="5">
        <v>0</v>
      </c>
    </row>
    <row r="95" spans="1:16" ht="75" x14ac:dyDescent="0.25">
      <c r="A95" s="3" t="s">
        <v>95</v>
      </c>
      <c r="B95" s="3" t="s">
        <v>1114</v>
      </c>
      <c r="C95" s="25" t="str">
        <f>CONCATENATE(A95," - ", B95)</f>
        <v>COMUNICAÇÃO - Desenvolvimento de textos específicos para revistas ou periódicos de divulgação externa</v>
      </c>
      <c r="D95" s="3" t="s">
        <v>112</v>
      </c>
      <c r="E95" s="3">
        <v>2</v>
      </c>
      <c r="F95" s="3">
        <v>4</v>
      </c>
      <c r="G95" s="3">
        <v>6</v>
      </c>
      <c r="H95" s="3">
        <v>8</v>
      </c>
      <c r="I95" s="3">
        <v>12</v>
      </c>
      <c r="J95" s="3">
        <v>16</v>
      </c>
      <c r="K95" s="3">
        <v>20</v>
      </c>
      <c r="L95" s="2">
        <v>24</v>
      </c>
      <c r="M95" s="2">
        <v>32</v>
      </c>
      <c r="N95" s="2">
        <v>40</v>
      </c>
      <c r="O95" s="2">
        <f>SUM(Tabela1[[#This Row],[I]:[X]])</f>
        <v>164</v>
      </c>
      <c r="P95" s="5">
        <v>0</v>
      </c>
    </row>
    <row r="96" spans="1:16" ht="75" x14ac:dyDescent="0.25">
      <c r="A96" s="3" t="s">
        <v>95</v>
      </c>
      <c r="B96" s="3" t="s">
        <v>113</v>
      </c>
      <c r="C96" s="25" t="str">
        <f>CONCATENATE(A96," - ", B96)</f>
        <v>COMUNICAÇÃO - Elaboração de Pautas (boletins internos, site, séries temáticas, entrevista e outros)</v>
      </c>
      <c r="D96" s="2" t="s">
        <v>114</v>
      </c>
      <c r="E96" s="3">
        <v>2</v>
      </c>
      <c r="F96" s="3">
        <v>4</v>
      </c>
      <c r="G96" s="3">
        <v>6</v>
      </c>
      <c r="H96" s="3">
        <v>8</v>
      </c>
      <c r="I96" s="3">
        <v>12</v>
      </c>
      <c r="J96" s="3">
        <v>16</v>
      </c>
      <c r="K96" s="3">
        <v>20</v>
      </c>
      <c r="L96" s="2">
        <v>24</v>
      </c>
      <c r="M96" s="2">
        <v>32</v>
      </c>
      <c r="N96" s="2">
        <v>40</v>
      </c>
      <c r="O96" s="2">
        <f>SUM(Tabela1[[#This Row],[I]:[X]])</f>
        <v>164</v>
      </c>
      <c r="P96" s="5">
        <v>0</v>
      </c>
    </row>
    <row r="97" spans="1:16" ht="60" x14ac:dyDescent="0.25">
      <c r="A97" s="3" t="s">
        <v>95</v>
      </c>
      <c r="B97" s="3" t="s">
        <v>115</v>
      </c>
      <c r="C97" s="25" t="str">
        <f>CONCATENATE(A97," - ", B97)</f>
        <v>COMUNICAÇÃO - Elaboração/acompanhamento de calendário de eventos do Institucional</v>
      </c>
      <c r="D97" s="3" t="s">
        <v>116</v>
      </c>
      <c r="E97" s="3">
        <v>2</v>
      </c>
      <c r="F97" s="3">
        <v>4</v>
      </c>
      <c r="G97" s="3">
        <v>6</v>
      </c>
      <c r="H97" s="3">
        <v>8</v>
      </c>
      <c r="I97" s="3">
        <v>12</v>
      </c>
      <c r="J97" s="3">
        <v>16</v>
      </c>
      <c r="K97" s="3">
        <v>20</v>
      </c>
      <c r="L97" s="2">
        <v>24</v>
      </c>
      <c r="M97" s="2">
        <v>32</v>
      </c>
      <c r="N97" s="2">
        <v>40</v>
      </c>
      <c r="O97" s="2">
        <f>SUM(Tabela1[[#This Row],[I]:[X]])</f>
        <v>164</v>
      </c>
      <c r="P97" s="5">
        <v>0</v>
      </c>
    </row>
    <row r="98" spans="1:16" ht="60" x14ac:dyDescent="0.25">
      <c r="A98" s="3" t="s">
        <v>95</v>
      </c>
      <c r="B98" s="3" t="s">
        <v>117</v>
      </c>
      <c r="C98" s="25" t="str">
        <f>CONCATENATE(A98," - ", B98)</f>
        <v>COMUNICAÇÃO - Encaminhamento de sugestões de matérias para as redes sociais</v>
      </c>
      <c r="D98" s="2" t="s">
        <v>118</v>
      </c>
      <c r="E98" s="3">
        <v>2</v>
      </c>
      <c r="F98" s="3">
        <v>4</v>
      </c>
      <c r="G98" s="3">
        <v>6</v>
      </c>
      <c r="H98" s="3">
        <v>8</v>
      </c>
      <c r="I98" s="3">
        <v>12</v>
      </c>
      <c r="J98" s="3">
        <v>16</v>
      </c>
      <c r="K98" s="3">
        <v>20</v>
      </c>
      <c r="L98" s="2">
        <v>24</v>
      </c>
      <c r="M98" s="2">
        <v>32</v>
      </c>
      <c r="N98" s="2">
        <v>40</v>
      </c>
      <c r="O98" s="2">
        <f>SUM(Tabela1[[#This Row],[I]:[X]])</f>
        <v>164</v>
      </c>
      <c r="P98" s="5">
        <v>0</v>
      </c>
    </row>
    <row r="99" spans="1:16" ht="75" x14ac:dyDescent="0.25">
      <c r="A99" s="3" t="s">
        <v>95</v>
      </c>
      <c r="B99" s="3" t="s">
        <v>119</v>
      </c>
      <c r="C99" s="25" t="str">
        <f>CONCATENATE(A99," - ", B99)</f>
        <v>COMUNICAÇÃO - Identificação de personagens para desenvolvimento de narrativas</v>
      </c>
      <c r="D99" s="2" t="s">
        <v>120</v>
      </c>
      <c r="E99" s="3">
        <v>2</v>
      </c>
      <c r="F99" s="3">
        <v>4</v>
      </c>
      <c r="G99" s="3">
        <v>6</v>
      </c>
      <c r="H99" s="3">
        <v>8</v>
      </c>
      <c r="I99" s="3">
        <v>12</v>
      </c>
      <c r="J99" s="3">
        <v>16</v>
      </c>
      <c r="K99" s="3">
        <v>20</v>
      </c>
      <c r="L99" s="2">
        <v>24</v>
      </c>
      <c r="M99" s="2">
        <v>32</v>
      </c>
      <c r="N99" s="2">
        <v>40</v>
      </c>
      <c r="O99" s="2">
        <f>SUM(Tabela1[[#This Row],[I]:[X]])</f>
        <v>164</v>
      </c>
      <c r="P99" s="5">
        <v>0</v>
      </c>
    </row>
    <row r="100" spans="1:16" ht="45" x14ac:dyDescent="0.25">
      <c r="A100" s="3" t="s">
        <v>95</v>
      </c>
      <c r="B100" s="3" t="s">
        <v>27</v>
      </c>
      <c r="C100" s="25" t="str">
        <f>CONCATENATE(A100," - ", B100)</f>
        <v xml:space="preserve">COMUNICAÇÃO - Participação em Eventos </v>
      </c>
      <c r="D100" s="3" t="s">
        <v>28</v>
      </c>
      <c r="E100" s="3">
        <v>2</v>
      </c>
      <c r="F100" s="3">
        <v>4</v>
      </c>
      <c r="G100" s="3">
        <v>6</v>
      </c>
      <c r="H100" s="3">
        <v>8</v>
      </c>
      <c r="I100" s="3">
        <v>12</v>
      </c>
      <c r="J100" s="3">
        <v>16</v>
      </c>
      <c r="K100" s="3">
        <v>20</v>
      </c>
      <c r="L100" s="2">
        <v>24</v>
      </c>
      <c r="M100" s="2">
        <v>32</v>
      </c>
      <c r="N100" s="2">
        <v>40</v>
      </c>
      <c r="O100" s="2">
        <f>SUM(Tabela1[[#This Row],[I]:[X]])</f>
        <v>164</v>
      </c>
      <c r="P100" s="5">
        <v>0</v>
      </c>
    </row>
    <row r="101" spans="1:16" ht="30" x14ac:dyDescent="0.25">
      <c r="A101" s="3" t="s">
        <v>95</v>
      </c>
      <c r="B101" s="2" t="s">
        <v>90</v>
      </c>
      <c r="C101" s="25" t="str">
        <f>CONCATENATE(A101," - ", B101)</f>
        <v>COMUNICAÇÃO - Participação em Reunião</v>
      </c>
      <c r="D101" s="3" t="s">
        <v>26</v>
      </c>
      <c r="E101" s="3">
        <v>2</v>
      </c>
      <c r="F101" s="3">
        <v>4</v>
      </c>
      <c r="G101" s="3">
        <v>6</v>
      </c>
      <c r="H101" s="3">
        <v>8</v>
      </c>
      <c r="I101" s="2"/>
      <c r="J101" s="2"/>
      <c r="K101" s="2"/>
      <c r="L101" s="2"/>
      <c r="M101" s="2"/>
      <c r="N101" s="2"/>
      <c r="O101" s="2">
        <f>SUM(Tabela1[[#This Row],[I]:[X]])</f>
        <v>20</v>
      </c>
      <c r="P101" s="5">
        <v>0</v>
      </c>
    </row>
    <row r="102" spans="1:16" ht="45" x14ac:dyDescent="0.25">
      <c r="A102" s="3" t="s">
        <v>95</v>
      </c>
      <c r="B102" s="3" t="s">
        <v>1115</v>
      </c>
      <c r="C102" s="25" t="str">
        <f>CONCATENATE(A102," - ", B102)</f>
        <v>COMUNICAÇÃO - Produção de textos Jornalísticos/Marketing</v>
      </c>
      <c r="D102" s="2" t="s">
        <v>121</v>
      </c>
      <c r="E102" s="3">
        <v>2</v>
      </c>
      <c r="F102" s="3">
        <v>4</v>
      </c>
      <c r="G102" s="3">
        <v>6</v>
      </c>
      <c r="H102" s="3">
        <v>8</v>
      </c>
      <c r="I102" s="3">
        <v>12</v>
      </c>
      <c r="J102" s="3">
        <v>16</v>
      </c>
      <c r="K102" s="3">
        <v>20</v>
      </c>
      <c r="L102" s="2">
        <v>24</v>
      </c>
      <c r="M102" s="2">
        <v>32</v>
      </c>
      <c r="N102" s="2">
        <v>40</v>
      </c>
      <c r="O102" s="2">
        <f>SUM(Tabela1[[#This Row],[I]:[X]])</f>
        <v>164</v>
      </c>
      <c r="P102" s="5">
        <v>0</v>
      </c>
    </row>
    <row r="103" spans="1:16" ht="30" x14ac:dyDescent="0.25">
      <c r="A103" s="3" t="s">
        <v>95</v>
      </c>
      <c r="B103" s="3" t="s">
        <v>122</v>
      </c>
      <c r="C103" s="25" t="str">
        <f>CONCATENATE(A103," - ", B103)</f>
        <v>COMUNICAÇÃO - Produção Textual</v>
      </c>
      <c r="D103" s="2" t="s">
        <v>689</v>
      </c>
      <c r="E103" s="3">
        <v>2</v>
      </c>
      <c r="F103" s="3">
        <v>4</v>
      </c>
      <c r="G103" s="3">
        <v>6</v>
      </c>
      <c r="H103" s="3">
        <v>8</v>
      </c>
      <c r="I103" s="3">
        <v>12</v>
      </c>
      <c r="J103" s="3">
        <v>16</v>
      </c>
      <c r="K103" s="3">
        <v>20</v>
      </c>
      <c r="L103" s="2">
        <v>24</v>
      </c>
      <c r="M103" s="2">
        <v>32</v>
      </c>
      <c r="N103" s="2">
        <v>40</v>
      </c>
      <c r="O103" s="2">
        <f>SUM(Tabela1[[#This Row],[I]:[X]])</f>
        <v>164</v>
      </c>
      <c r="P103" s="5">
        <v>0</v>
      </c>
    </row>
    <row r="104" spans="1:16" ht="90" x14ac:dyDescent="0.25">
      <c r="A104" s="3" t="s">
        <v>95</v>
      </c>
      <c r="B104" s="3" t="s">
        <v>123</v>
      </c>
      <c r="C104" s="25" t="str">
        <f>CONCATENATE(A104," - ", B104)</f>
        <v xml:space="preserve">COMUNICAÇÃO - Programação visual: criação de layout diversos. </v>
      </c>
      <c r="D104" s="3" t="s">
        <v>686</v>
      </c>
      <c r="E104" s="3">
        <v>2</v>
      </c>
      <c r="F104" s="3">
        <v>4</v>
      </c>
      <c r="G104" s="3">
        <v>6</v>
      </c>
      <c r="H104" s="3">
        <v>8</v>
      </c>
      <c r="I104" s="3">
        <v>12</v>
      </c>
      <c r="J104" s="3">
        <v>16</v>
      </c>
      <c r="K104" s="3">
        <v>20</v>
      </c>
      <c r="L104" s="2">
        <v>24</v>
      </c>
      <c r="M104" s="2">
        <v>32</v>
      </c>
      <c r="N104" s="2">
        <v>40</v>
      </c>
      <c r="O104" s="2">
        <f>SUM(Tabela1[[#This Row],[I]:[X]])</f>
        <v>164</v>
      </c>
      <c r="P104" s="5">
        <v>0</v>
      </c>
    </row>
    <row r="105" spans="1:16" ht="60" x14ac:dyDescent="0.25">
      <c r="A105" s="3" t="s">
        <v>95</v>
      </c>
      <c r="B105" s="3" t="s">
        <v>124</v>
      </c>
      <c r="C105" s="25" t="str">
        <f>CONCATENATE(A105," - ", B105)</f>
        <v>COMUNICAÇÃO - Programação visual: edição, tratamento e manipulação de imagem</v>
      </c>
      <c r="D105" s="2" t="s">
        <v>687</v>
      </c>
      <c r="E105" s="3">
        <v>2</v>
      </c>
      <c r="F105" s="3">
        <v>4</v>
      </c>
      <c r="G105" s="3">
        <v>6</v>
      </c>
      <c r="H105" s="3">
        <v>8</v>
      </c>
      <c r="I105" s="3">
        <v>12</v>
      </c>
      <c r="J105" s="3">
        <v>16</v>
      </c>
      <c r="K105" s="3">
        <v>20</v>
      </c>
      <c r="L105" s="2">
        <v>24</v>
      </c>
      <c r="M105" s="2">
        <v>32</v>
      </c>
      <c r="N105" s="2">
        <v>40</v>
      </c>
      <c r="O105" s="2">
        <f>SUM(Tabela1[[#This Row],[I]:[X]])</f>
        <v>164</v>
      </c>
      <c r="P105" s="5">
        <v>0</v>
      </c>
    </row>
    <row r="106" spans="1:16" ht="45" x14ac:dyDescent="0.25">
      <c r="A106" s="3" t="s">
        <v>95</v>
      </c>
      <c r="B106" s="3" t="s">
        <v>125</v>
      </c>
      <c r="C106" s="25" t="str">
        <f>CONCATENATE(A106," - ", B106)</f>
        <v>COMUNICAÇÃO - Programação visual: vetorização</v>
      </c>
      <c r="D106" s="2" t="s">
        <v>689</v>
      </c>
      <c r="E106" s="3">
        <v>2</v>
      </c>
      <c r="F106" s="3">
        <v>4</v>
      </c>
      <c r="G106" s="3">
        <v>6</v>
      </c>
      <c r="H106" s="3">
        <v>8</v>
      </c>
      <c r="I106" s="3">
        <v>12</v>
      </c>
      <c r="J106" s="3">
        <v>16</v>
      </c>
      <c r="K106" s="3">
        <v>20</v>
      </c>
      <c r="L106" s="2">
        <v>24</v>
      </c>
      <c r="M106" s="2">
        <v>32</v>
      </c>
      <c r="N106" s="2">
        <v>40</v>
      </c>
      <c r="O106" s="2">
        <f>SUM(Tabela1[[#This Row],[I]:[X]])</f>
        <v>164</v>
      </c>
      <c r="P106" s="5">
        <v>0</v>
      </c>
    </row>
    <row r="107" spans="1:16" ht="45" x14ac:dyDescent="0.25">
      <c r="A107" s="3" t="s">
        <v>95</v>
      </c>
      <c r="B107" s="3" t="s">
        <v>126</v>
      </c>
      <c r="C107" s="25" t="str">
        <f>CONCATENATE(A107," - ", B107)</f>
        <v>COMUNICAÇÃO - Realização de atividades de Media training</v>
      </c>
      <c r="D107" s="2" t="s">
        <v>689</v>
      </c>
      <c r="E107" s="3">
        <v>2</v>
      </c>
      <c r="F107" s="3">
        <v>4</v>
      </c>
      <c r="G107" s="3">
        <v>6</v>
      </c>
      <c r="H107" s="3">
        <v>8</v>
      </c>
      <c r="I107" s="3">
        <v>12</v>
      </c>
      <c r="J107" s="3">
        <v>16</v>
      </c>
      <c r="K107" s="3">
        <v>20</v>
      </c>
      <c r="L107" s="2">
        <v>24</v>
      </c>
      <c r="M107" s="2">
        <v>32</v>
      </c>
      <c r="N107" s="2">
        <v>40</v>
      </c>
      <c r="O107" s="2">
        <f>SUM(Tabela1[[#This Row],[I]:[X]])</f>
        <v>164</v>
      </c>
      <c r="P107" s="5">
        <v>0</v>
      </c>
    </row>
    <row r="108" spans="1:16" ht="45" x14ac:dyDescent="0.25">
      <c r="A108" s="3" t="s">
        <v>95</v>
      </c>
      <c r="B108" s="3" t="s">
        <v>127</v>
      </c>
      <c r="C108" s="25" t="str">
        <f>CONCATENATE(A108," - ", B108)</f>
        <v>COMUNICAÇÃO - Realização de evento: Cerimonial</v>
      </c>
      <c r="D108" s="3" t="s">
        <v>128</v>
      </c>
      <c r="E108" s="3">
        <v>2</v>
      </c>
      <c r="F108" s="3">
        <v>4</v>
      </c>
      <c r="G108" s="3">
        <v>6</v>
      </c>
      <c r="H108" s="3">
        <v>8</v>
      </c>
      <c r="I108" s="3">
        <v>12</v>
      </c>
      <c r="J108" s="3">
        <v>16</v>
      </c>
      <c r="K108" s="3">
        <v>20</v>
      </c>
      <c r="L108" s="2">
        <v>24</v>
      </c>
      <c r="M108" s="2">
        <v>32</v>
      </c>
      <c r="N108" s="2">
        <v>40</v>
      </c>
      <c r="O108" s="2">
        <f>SUM(Tabela1[[#This Row],[I]:[X]])</f>
        <v>164</v>
      </c>
      <c r="P108" s="5">
        <v>0</v>
      </c>
    </row>
    <row r="109" spans="1:16" ht="90" x14ac:dyDescent="0.25">
      <c r="A109" s="3" t="s">
        <v>95</v>
      </c>
      <c r="B109" s="3" t="s">
        <v>129</v>
      </c>
      <c r="C109" s="25" t="str">
        <f>CONCATENATE(A109," - ", B109)</f>
        <v>COMUNICAÇÃO - Relações Públicas - Assessoria de Cerimonial</v>
      </c>
      <c r="D109" s="3" t="s">
        <v>130</v>
      </c>
      <c r="E109" s="3">
        <v>2</v>
      </c>
      <c r="F109" s="3">
        <v>4</v>
      </c>
      <c r="G109" s="3">
        <v>6</v>
      </c>
      <c r="H109" s="3">
        <v>8</v>
      </c>
      <c r="I109" s="3">
        <v>12</v>
      </c>
      <c r="J109" s="3">
        <v>16</v>
      </c>
      <c r="K109" s="3">
        <v>20</v>
      </c>
      <c r="L109" s="2">
        <v>24</v>
      </c>
      <c r="M109" s="2">
        <v>32</v>
      </c>
      <c r="N109" s="2">
        <v>40</v>
      </c>
      <c r="O109" s="2">
        <f>SUM(Tabela1[[#This Row],[I]:[X]])</f>
        <v>164</v>
      </c>
      <c r="P109" s="5">
        <v>0</v>
      </c>
    </row>
    <row r="110" spans="1:16" ht="30" x14ac:dyDescent="0.25">
      <c r="A110" s="3" t="s">
        <v>95</v>
      </c>
      <c r="B110" s="3" t="s">
        <v>131</v>
      </c>
      <c r="C110" s="25" t="str">
        <f>CONCATENATE(A110," - ", B110)</f>
        <v xml:space="preserve">COMUNICAÇÃO - Revisão Textual </v>
      </c>
      <c r="D110" s="2" t="s">
        <v>132</v>
      </c>
      <c r="E110" s="3">
        <v>2</v>
      </c>
      <c r="F110" s="3">
        <v>4</v>
      </c>
      <c r="G110" s="3">
        <v>6</v>
      </c>
      <c r="H110" s="3">
        <v>8</v>
      </c>
      <c r="I110" s="3">
        <v>12</v>
      </c>
      <c r="J110" s="3">
        <v>16</v>
      </c>
      <c r="K110" s="3">
        <v>20</v>
      </c>
      <c r="L110" s="2">
        <v>24</v>
      </c>
      <c r="M110" s="2">
        <v>32</v>
      </c>
      <c r="N110" s="2">
        <v>40</v>
      </c>
      <c r="O110" s="2">
        <f>SUM(Tabela1[[#This Row],[I]:[X]])</f>
        <v>164</v>
      </c>
      <c r="P110" s="5">
        <v>0</v>
      </c>
    </row>
    <row r="111" spans="1:16" ht="60" x14ac:dyDescent="0.25">
      <c r="A111" s="3" t="s">
        <v>159</v>
      </c>
      <c r="B111" s="3" t="s">
        <v>63</v>
      </c>
      <c r="C111" s="25" t="str">
        <f>CONCATENATE(A111," - ", B111)</f>
        <v>ENSINO - ATIVIDADES ADMINISTRATIVAS - Acompanhamento de etapas de Editais.</v>
      </c>
      <c r="D111" s="3" t="s">
        <v>64</v>
      </c>
      <c r="E111" s="3">
        <v>2</v>
      </c>
      <c r="F111" s="3">
        <v>4</v>
      </c>
      <c r="G111" s="3">
        <v>6</v>
      </c>
      <c r="H111" s="3">
        <v>8</v>
      </c>
      <c r="I111" s="3">
        <v>12</v>
      </c>
      <c r="J111" s="3">
        <v>16</v>
      </c>
      <c r="K111" s="3">
        <v>20</v>
      </c>
      <c r="L111" s="2">
        <v>24</v>
      </c>
      <c r="M111" s="2">
        <v>32</v>
      </c>
      <c r="N111" s="2">
        <v>40</v>
      </c>
      <c r="O111" s="2">
        <f>SUM(Tabela1[[#This Row],[I]:[X]])</f>
        <v>164</v>
      </c>
      <c r="P111" s="5">
        <v>0</v>
      </c>
    </row>
    <row r="112" spans="1:16" ht="75" x14ac:dyDescent="0.25">
      <c r="A112" s="3" t="s">
        <v>159</v>
      </c>
      <c r="B112" s="3" t="s">
        <v>29</v>
      </c>
      <c r="C112" s="25" t="str">
        <f>CONCATENATE(A112," - ", B112)</f>
        <v>ENSINO - ATIVIDADES ADMINISTRATIVAS - Acompanhamento de processos e confecção de documentos.</v>
      </c>
      <c r="D112" s="3" t="s">
        <v>30</v>
      </c>
      <c r="E112" s="3">
        <v>2</v>
      </c>
      <c r="F112" s="3">
        <v>4</v>
      </c>
      <c r="G112" s="3">
        <v>6</v>
      </c>
      <c r="H112" s="3">
        <v>8</v>
      </c>
      <c r="I112" s="3">
        <v>12</v>
      </c>
      <c r="J112" s="3">
        <v>16</v>
      </c>
      <c r="K112" s="3">
        <v>20</v>
      </c>
      <c r="L112" s="2">
        <v>24</v>
      </c>
      <c r="M112" s="2">
        <v>32</v>
      </c>
      <c r="N112" s="2">
        <v>40</v>
      </c>
      <c r="O112" s="2">
        <f>SUM(Tabela1[[#This Row],[I]:[X]])</f>
        <v>164</v>
      </c>
      <c r="P112" s="5">
        <v>0</v>
      </c>
    </row>
    <row r="113" spans="1:16" ht="75" x14ac:dyDescent="0.25">
      <c r="A113" s="3" t="s">
        <v>159</v>
      </c>
      <c r="B113" s="3" t="s">
        <v>91</v>
      </c>
      <c r="C113" s="25" t="str">
        <f>CONCATENATE(A113," - ", B113)</f>
        <v>ENSINO - ATIVIDADES ADMINISTRATIVAS - Atendimento ao servidor, estudante, comunidade em geral</v>
      </c>
      <c r="D113" s="3" t="s">
        <v>86</v>
      </c>
      <c r="E113" s="3">
        <v>2</v>
      </c>
      <c r="F113" s="3">
        <v>4</v>
      </c>
      <c r="G113" s="2"/>
      <c r="H113" s="2"/>
      <c r="I113" s="2"/>
      <c r="J113" s="2"/>
      <c r="K113" s="2"/>
      <c r="L113" s="2"/>
      <c r="M113" s="2"/>
      <c r="N113" s="2"/>
      <c r="O113" s="2">
        <f>SUM(Tabela1[[#This Row],[I]:[X]])</f>
        <v>6</v>
      </c>
      <c r="P113" s="5">
        <v>0</v>
      </c>
    </row>
    <row r="114" spans="1:16" ht="105" x14ac:dyDescent="0.25">
      <c r="A114" s="3" t="s">
        <v>159</v>
      </c>
      <c r="B114" s="3" t="s">
        <v>161</v>
      </c>
      <c r="C114" s="25" t="str">
        <f>CONCATENATE(A114," - ", B114)</f>
        <v>ENSINO - ATIVIDADES ADMINISTRATIVAS - Comunicação, produção e/ou diagramação de material para marketing em mídias digitais e repositórios.</v>
      </c>
      <c r="D114" s="3" t="s">
        <v>162</v>
      </c>
      <c r="E114" s="3">
        <v>2</v>
      </c>
      <c r="F114" s="3">
        <v>4</v>
      </c>
      <c r="G114" s="3">
        <v>6</v>
      </c>
      <c r="H114" s="3">
        <v>8</v>
      </c>
      <c r="I114" s="3">
        <v>12</v>
      </c>
      <c r="J114" s="3">
        <v>16</v>
      </c>
      <c r="K114" s="3">
        <v>20</v>
      </c>
      <c r="L114" s="2">
        <v>24</v>
      </c>
      <c r="M114" s="2">
        <v>32</v>
      </c>
      <c r="N114" s="2">
        <v>40</v>
      </c>
      <c r="O114" s="2">
        <f>SUM(Tabela1[[#This Row],[I]:[X]])</f>
        <v>164</v>
      </c>
      <c r="P114" s="5">
        <v>0</v>
      </c>
    </row>
    <row r="115" spans="1:16" ht="60" x14ac:dyDescent="0.25">
      <c r="A115" s="3" t="s">
        <v>159</v>
      </c>
      <c r="B115" s="3" t="s">
        <v>61</v>
      </c>
      <c r="C115" s="25" t="str">
        <f>CONCATENATE(A115," - ", B115)</f>
        <v>ENSINO - ATIVIDADES ADMINISTRATIVAS - Confecção de Minuta de Edital.</v>
      </c>
      <c r="D115" s="3" t="s">
        <v>62</v>
      </c>
      <c r="E115" s="3">
        <v>2</v>
      </c>
      <c r="F115" s="3">
        <v>4</v>
      </c>
      <c r="G115" s="3">
        <v>6</v>
      </c>
      <c r="H115" s="3">
        <v>8</v>
      </c>
      <c r="I115" s="3">
        <v>12</v>
      </c>
      <c r="J115" s="3">
        <v>16</v>
      </c>
      <c r="K115" s="3">
        <v>20</v>
      </c>
      <c r="L115" s="2">
        <v>24</v>
      </c>
      <c r="M115" s="2">
        <v>32</v>
      </c>
      <c r="N115" s="2">
        <v>40</v>
      </c>
      <c r="O115" s="2">
        <f>SUM(Tabela1[[#This Row],[I]:[X]])</f>
        <v>164</v>
      </c>
      <c r="P115" s="5">
        <v>0</v>
      </c>
    </row>
    <row r="116" spans="1:16" ht="60" x14ac:dyDescent="0.25">
      <c r="A116" s="3" t="s">
        <v>159</v>
      </c>
      <c r="B116" s="3" t="s">
        <v>59</v>
      </c>
      <c r="C116" s="25" t="str">
        <f>CONCATENATE(A116," - ", B116)</f>
        <v>ENSINO - ATIVIDADES ADMINISTRATIVAS - Criação de tutoriais e/ou vídeos institucionais.</v>
      </c>
      <c r="D116" s="3" t="s">
        <v>60</v>
      </c>
      <c r="E116" s="3">
        <v>2</v>
      </c>
      <c r="F116" s="3">
        <v>4</v>
      </c>
      <c r="G116" s="3">
        <v>6</v>
      </c>
      <c r="H116" s="3">
        <v>8</v>
      </c>
      <c r="I116" s="3">
        <v>12</v>
      </c>
      <c r="J116" s="3">
        <v>16</v>
      </c>
      <c r="K116" s="3">
        <v>20</v>
      </c>
      <c r="L116" s="2">
        <v>24</v>
      </c>
      <c r="M116" s="2">
        <v>32</v>
      </c>
      <c r="N116" s="2">
        <v>40</v>
      </c>
      <c r="O116" s="2">
        <f>SUM(Tabela1[[#This Row],[I]:[X]])</f>
        <v>164</v>
      </c>
      <c r="P116" s="5">
        <v>0</v>
      </c>
    </row>
    <row r="117" spans="1:16" ht="75" x14ac:dyDescent="0.25">
      <c r="A117" s="3" t="s">
        <v>159</v>
      </c>
      <c r="B117" s="3" t="s">
        <v>92</v>
      </c>
      <c r="C117" s="25" t="str">
        <f>CONCATENATE(A117," - ", B117)</f>
        <v>ENSINO - ATIVIDADES ADMINISTRATIVAS - Criação e/ou revisão de normativos e/ou políticas públicas.</v>
      </c>
      <c r="D117" s="3" t="s">
        <v>50</v>
      </c>
      <c r="E117" s="3">
        <v>2</v>
      </c>
      <c r="F117" s="3">
        <v>4</v>
      </c>
      <c r="G117" s="3">
        <v>6</v>
      </c>
      <c r="H117" s="3">
        <v>8</v>
      </c>
      <c r="I117" s="3">
        <v>12</v>
      </c>
      <c r="J117" s="3">
        <v>16</v>
      </c>
      <c r="K117" s="3">
        <v>20</v>
      </c>
      <c r="L117" s="2">
        <v>24</v>
      </c>
      <c r="M117" s="2">
        <v>32</v>
      </c>
      <c r="N117" s="2">
        <v>40</v>
      </c>
      <c r="O117" s="2">
        <f>SUM(Tabela1[[#This Row],[I]:[X]])</f>
        <v>164</v>
      </c>
      <c r="P117" s="5">
        <v>0</v>
      </c>
    </row>
    <row r="118" spans="1:16" ht="60" x14ac:dyDescent="0.25">
      <c r="A118" s="3" t="s">
        <v>159</v>
      </c>
      <c r="B118" s="3" t="s">
        <v>160</v>
      </c>
      <c r="C118" s="25" t="str">
        <f>CONCATENATE(A118," - ", B118)</f>
        <v>ENSINO - ATIVIDADES ADMINISTRATIVAS - Manutenção de Sistemas Acadêmicos.</v>
      </c>
      <c r="D118" s="3" t="s">
        <v>32</v>
      </c>
      <c r="E118" s="3">
        <v>2</v>
      </c>
      <c r="F118" s="3">
        <v>4</v>
      </c>
      <c r="G118" s="3">
        <v>6</v>
      </c>
      <c r="H118" s="3">
        <v>8</v>
      </c>
      <c r="I118" s="3">
        <v>12</v>
      </c>
      <c r="J118" s="3">
        <v>16</v>
      </c>
      <c r="K118" s="3">
        <v>20</v>
      </c>
      <c r="L118" s="2">
        <v>24</v>
      </c>
      <c r="M118" s="2">
        <v>32</v>
      </c>
      <c r="N118" s="2">
        <v>40</v>
      </c>
      <c r="O118" s="2">
        <f>SUM(Tabela1[[#This Row],[I]:[X]])</f>
        <v>164</v>
      </c>
      <c r="P118" s="5">
        <v>0</v>
      </c>
    </row>
    <row r="119" spans="1:16" ht="90" x14ac:dyDescent="0.25">
      <c r="A119" s="3" t="s">
        <v>159</v>
      </c>
      <c r="B119" s="3" t="s">
        <v>163</v>
      </c>
      <c r="C119" s="25" t="str">
        <f>CONCATENATE(A119," - ", B119)</f>
        <v>ENSINO - ATIVIDADES ADMINISTRATIVAS - Orientação e/ou treinamentos para servidores, tutores ou estudantes</v>
      </c>
      <c r="D119" s="3" t="s">
        <v>66</v>
      </c>
      <c r="E119" s="3">
        <v>2</v>
      </c>
      <c r="F119" s="3">
        <v>4</v>
      </c>
      <c r="G119" s="3">
        <v>6</v>
      </c>
      <c r="H119" s="3">
        <v>8</v>
      </c>
      <c r="I119" s="3">
        <v>12</v>
      </c>
      <c r="J119" s="3">
        <v>16</v>
      </c>
      <c r="K119" s="3">
        <v>20</v>
      </c>
      <c r="L119" s="2">
        <v>24</v>
      </c>
      <c r="M119" s="2">
        <v>32</v>
      </c>
      <c r="N119" s="2">
        <v>40</v>
      </c>
      <c r="O119" s="2">
        <f>SUM(Tabela1[[#This Row],[I]:[X]])</f>
        <v>164</v>
      </c>
      <c r="P119" s="5">
        <v>0</v>
      </c>
    </row>
    <row r="120" spans="1:16" ht="45" x14ac:dyDescent="0.25">
      <c r="A120" s="3" t="s">
        <v>159</v>
      </c>
      <c r="B120" s="3" t="s">
        <v>27</v>
      </c>
      <c r="C120" s="25" t="str">
        <f>CONCATENATE(A120," - ", B120)</f>
        <v xml:space="preserve">ENSINO - ATIVIDADES ADMINISTRATIVAS - Participação em Eventos </v>
      </c>
      <c r="D120" s="3" t="s">
        <v>28</v>
      </c>
      <c r="E120" s="3">
        <v>2</v>
      </c>
      <c r="F120" s="3">
        <v>4</v>
      </c>
      <c r="G120" s="3">
        <v>6</v>
      </c>
      <c r="H120" s="3">
        <v>8</v>
      </c>
      <c r="I120" s="3">
        <v>12</v>
      </c>
      <c r="J120" s="3">
        <v>16</v>
      </c>
      <c r="K120" s="3">
        <v>20</v>
      </c>
      <c r="L120" s="2">
        <v>24</v>
      </c>
      <c r="M120" s="2">
        <v>32</v>
      </c>
      <c r="N120" s="2">
        <v>40</v>
      </c>
      <c r="O120" s="2">
        <f>SUM(Tabela1[[#This Row],[I]:[X]])</f>
        <v>164</v>
      </c>
      <c r="P120" s="5">
        <v>0</v>
      </c>
    </row>
    <row r="121" spans="1:16" ht="45" x14ac:dyDescent="0.25">
      <c r="A121" s="3" t="s">
        <v>159</v>
      </c>
      <c r="B121" s="2" t="s">
        <v>90</v>
      </c>
      <c r="C121" s="25" t="str">
        <f>CONCATENATE(A121," - ", B121)</f>
        <v>ENSINO - ATIVIDADES ADMINISTRATIVAS - Participação em Reunião</v>
      </c>
      <c r="D121" s="3" t="s">
        <v>26</v>
      </c>
      <c r="E121" s="3">
        <v>2</v>
      </c>
      <c r="F121" s="3">
        <v>4</v>
      </c>
      <c r="G121" s="3">
        <v>6</v>
      </c>
      <c r="H121" s="3">
        <v>8</v>
      </c>
      <c r="I121" s="2"/>
      <c r="J121" s="2"/>
      <c r="K121" s="2"/>
      <c r="L121" s="2"/>
      <c r="M121" s="2"/>
      <c r="N121" s="2"/>
      <c r="O121" s="2">
        <f>SUM(Tabela1[[#This Row],[I]:[X]])</f>
        <v>20</v>
      </c>
      <c r="P121" s="5">
        <v>0</v>
      </c>
    </row>
    <row r="122" spans="1:16" ht="60" x14ac:dyDescent="0.25">
      <c r="A122" s="3" t="s">
        <v>159</v>
      </c>
      <c r="B122" s="3" t="s">
        <v>67</v>
      </c>
      <c r="C122" s="25" t="str">
        <f>CONCATENATE(A122," - ", B122)</f>
        <v>ENSINO - ATIVIDADES ADMINISTRATIVAS - Revisão textual de documentos/mídias</v>
      </c>
      <c r="D122" s="3" t="s">
        <v>68</v>
      </c>
      <c r="E122" s="3">
        <v>2</v>
      </c>
      <c r="F122" s="3">
        <v>4</v>
      </c>
      <c r="G122" s="3">
        <v>6</v>
      </c>
      <c r="H122" s="3">
        <v>8</v>
      </c>
      <c r="I122" s="3">
        <v>12</v>
      </c>
      <c r="J122" s="3">
        <v>16</v>
      </c>
      <c r="K122" s="3">
        <v>20</v>
      </c>
      <c r="L122" s="2">
        <v>24</v>
      </c>
      <c r="M122" s="2">
        <v>32</v>
      </c>
      <c r="N122" s="2">
        <v>40</v>
      </c>
      <c r="O122" s="2">
        <f>SUM(Tabela1[[#This Row],[I]:[X]])</f>
        <v>164</v>
      </c>
      <c r="P122" s="5">
        <v>0</v>
      </c>
    </row>
    <row r="123" spans="1:16" ht="45" x14ac:dyDescent="0.25">
      <c r="A123" s="2" t="s">
        <v>682</v>
      </c>
      <c r="B123" s="3" t="s">
        <v>193</v>
      </c>
      <c r="C123" s="25" t="str">
        <f>CONCATENATE(A123," - ", B123)</f>
        <v>GESTÃO DE PESSOAS - Abertura de processos diversos no SIAPE.</v>
      </c>
      <c r="D123" s="2" t="s">
        <v>194</v>
      </c>
      <c r="E123" s="3">
        <v>2</v>
      </c>
      <c r="F123" s="3">
        <v>4</v>
      </c>
      <c r="G123" s="3">
        <v>6</v>
      </c>
      <c r="H123" s="3">
        <v>8</v>
      </c>
      <c r="I123" s="3">
        <v>12</v>
      </c>
      <c r="J123" s="3">
        <v>16</v>
      </c>
      <c r="K123" s="3">
        <v>20</v>
      </c>
      <c r="L123" s="2">
        <v>24</v>
      </c>
      <c r="M123" s="2">
        <v>32</v>
      </c>
      <c r="N123" s="2">
        <v>40</v>
      </c>
      <c r="O123" s="2">
        <f>SUM(Tabela1[[#This Row],[I]:[X]])</f>
        <v>164</v>
      </c>
      <c r="P123" s="5">
        <v>0</v>
      </c>
    </row>
    <row r="124" spans="1:16" ht="45" x14ac:dyDescent="0.25">
      <c r="A124" s="2" t="s">
        <v>682</v>
      </c>
      <c r="B124" s="3" t="s">
        <v>188</v>
      </c>
      <c r="C124" s="25" t="str">
        <f>CONCATENATE(A124," - ", B124)</f>
        <v>GESTÃO DE PESSOAS - Acompanhamento de curso de capacitação.</v>
      </c>
      <c r="D124" s="2" t="s">
        <v>689</v>
      </c>
      <c r="E124" s="3">
        <v>2</v>
      </c>
      <c r="F124" s="3">
        <v>4</v>
      </c>
      <c r="G124" s="3">
        <v>6</v>
      </c>
      <c r="H124" s="3">
        <v>8</v>
      </c>
      <c r="I124" s="3">
        <v>12</v>
      </c>
      <c r="J124" s="3">
        <v>16</v>
      </c>
      <c r="K124" s="3">
        <v>20</v>
      </c>
      <c r="L124" s="2">
        <v>24</v>
      </c>
      <c r="M124" s="2">
        <v>32</v>
      </c>
      <c r="N124" s="2">
        <v>40</v>
      </c>
      <c r="O124" s="2">
        <f>SUM(Tabela1[[#This Row],[I]:[X]])</f>
        <v>164</v>
      </c>
      <c r="P124" s="5">
        <v>0</v>
      </c>
    </row>
    <row r="125" spans="1:16" ht="45" x14ac:dyDescent="0.25">
      <c r="A125" s="2" t="s">
        <v>682</v>
      </c>
      <c r="B125" s="3" t="s">
        <v>63</v>
      </c>
      <c r="C125" s="25" t="str">
        <f>CONCATENATE(A125," - ", B125)</f>
        <v>GESTÃO DE PESSOAS - Acompanhamento de etapas de Editais.</v>
      </c>
      <c r="D125" s="3" t="s">
        <v>64</v>
      </c>
      <c r="E125" s="3">
        <v>2</v>
      </c>
      <c r="F125" s="3">
        <v>4</v>
      </c>
      <c r="G125" s="3">
        <v>6</v>
      </c>
      <c r="H125" s="3">
        <v>8</v>
      </c>
      <c r="I125" s="3">
        <v>12</v>
      </c>
      <c r="J125" s="3">
        <v>16</v>
      </c>
      <c r="K125" s="3">
        <v>20</v>
      </c>
      <c r="L125" s="2">
        <v>24</v>
      </c>
      <c r="M125" s="2">
        <v>32</v>
      </c>
      <c r="N125" s="2">
        <v>40</v>
      </c>
      <c r="O125" s="2">
        <f>SUM(Tabela1[[#This Row],[I]:[X]])</f>
        <v>164</v>
      </c>
      <c r="P125" s="5">
        <v>0</v>
      </c>
    </row>
    <row r="126" spans="1:16" ht="60" x14ac:dyDescent="0.25">
      <c r="A126" s="2" t="s">
        <v>682</v>
      </c>
      <c r="B126" s="3" t="s">
        <v>29</v>
      </c>
      <c r="C126" s="25" t="str">
        <f>CONCATENATE(A126," - ", B126)</f>
        <v>GESTÃO DE PESSOAS - Acompanhamento de processos e confecção de documentos.</v>
      </c>
      <c r="D126" s="3" t="s">
        <v>30</v>
      </c>
      <c r="E126" s="3">
        <v>2</v>
      </c>
      <c r="F126" s="3">
        <v>4</v>
      </c>
      <c r="G126" s="3">
        <v>6</v>
      </c>
      <c r="H126" s="3">
        <v>8</v>
      </c>
      <c r="I126" s="3">
        <v>12</v>
      </c>
      <c r="J126" s="3">
        <v>16</v>
      </c>
      <c r="K126" s="3">
        <v>20</v>
      </c>
      <c r="L126" s="2">
        <v>24</v>
      </c>
      <c r="M126" s="2">
        <v>32</v>
      </c>
      <c r="N126" s="2">
        <v>40</v>
      </c>
      <c r="O126" s="2">
        <f>SUM(Tabela1[[#This Row],[I]:[X]])</f>
        <v>164</v>
      </c>
      <c r="P126" s="5">
        <v>0</v>
      </c>
    </row>
    <row r="127" spans="1:16" ht="75" x14ac:dyDescent="0.25">
      <c r="A127" s="2" t="s">
        <v>682</v>
      </c>
      <c r="B127" s="3" t="s">
        <v>182</v>
      </c>
      <c r="C127" s="25" t="str">
        <f>CONCATENATE(A127," - ", B127)</f>
        <v xml:space="preserve">GESTÃO DE PESSOAS - Acompanhamento e Revisão do Plano de Desenvolvimento de Pessoas. </v>
      </c>
      <c r="D127" s="2" t="s">
        <v>183</v>
      </c>
      <c r="E127" s="3">
        <v>2</v>
      </c>
      <c r="F127" s="3">
        <v>4</v>
      </c>
      <c r="G127" s="3">
        <v>6</v>
      </c>
      <c r="H127" s="3">
        <v>8</v>
      </c>
      <c r="I127" s="3">
        <v>12</v>
      </c>
      <c r="J127" s="3">
        <v>16</v>
      </c>
      <c r="K127" s="3">
        <v>20</v>
      </c>
      <c r="L127" s="2">
        <v>24</v>
      </c>
      <c r="M127" s="2">
        <v>32</v>
      </c>
      <c r="N127" s="2">
        <v>40</v>
      </c>
      <c r="O127" s="2">
        <f>SUM(Tabela1[[#This Row],[I]:[X]])</f>
        <v>164</v>
      </c>
      <c r="P127" s="5">
        <v>0</v>
      </c>
    </row>
    <row r="128" spans="1:16" ht="60" x14ac:dyDescent="0.25">
      <c r="A128" s="2" t="s">
        <v>682</v>
      </c>
      <c r="B128" s="3" t="s">
        <v>189</v>
      </c>
      <c r="C128" s="25" t="str">
        <f>CONCATENATE(A128," - ", B128)</f>
        <v xml:space="preserve">GESTÃO DE PESSOAS - Acompanhamento mensal com as despesas das ações do PDP </v>
      </c>
      <c r="D128" s="3" t="s">
        <v>190</v>
      </c>
      <c r="E128" s="3">
        <v>2</v>
      </c>
      <c r="F128" s="3">
        <v>4</v>
      </c>
      <c r="G128" s="3">
        <v>6</v>
      </c>
      <c r="H128" s="3">
        <v>8</v>
      </c>
      <c r="I128" s="3">
        <v>12</v>
      </c>
      <c r="J128" s="3">
        <v>16</v>
      </c>
      <c r="K128" s="3">
        <v>20</v>
      </c>
      <c r="L128" s="2">
        <v>24</v>
      </c>
      <c r="M128" s="2">
        <v>32</v>
      </c>
      <c r="N128" s="2">
        <v>40</v>
      </c>
      <c r="O128" s="2">
        <f>SUM(Tabela1[[#This Row],[I]:[X]])</f>
        <v>164</v>
      </c>
      <c r="P128" s="5">
        <v>0</v>
      </c>
    </row>
    <row r="129" spans="1:16" ht="75" x14ac:dyDescent="0.25">
      <c r="A129" s="2" t="s">
        <v>682</v>
      </c>
      <c r="B129" s="3" t="s">
        <v>1116</v>
      </c>
      <c r="C129" s="25" t="str">
        <f>CONCATENATE(A129," - ", B129)</f>
        <v xml:space="preserve">GESTÃO DE PESSOAS - Analisar processo e elaborar parecer de benefícios previdenciários. </v>
      </c>
      <c r="D129" s="3" t="s">
        <v>169</v>
      </c>
      <c r="E129" s="3">
        <v>2</v>
      </c>
      <c r="F129" s="3">
        <v>4</v>
      </c>
      <c r="G129" s="3">
        <v>6</v>
      </c>
      <c r="H129" s="3">
        <v>8</v>
      </c>
      <c r="I129" s="3">
        <v>12</v>
      </c>
      <c r="J129" s="3">
        <v>16</v>
      </c>
      <c r="K129" s="3">
        <v>20</v>
      </c>
      <c r="L129" s="2">
        <v>24</v>
      </c>
      <c r="M129" s="2">
        <v>32</v>
      </c>
      <c r="N129" s="2">
        <v>40</v>
      </c>
      <c r="O129" s="2">
        <f>SUM(Tabela1[[#This Row],[I]:[X]])</f>
        <v>164</v>
      </c>
      <c r="P129" s="5">
        <v>0</v>
      </c>
    </row>
    <row r="130" spans="1:16" ht="60" x14ac:dyDescent="0.25">
      <c r="A130" s="2" t="s">
        <v>682</v>
      </c>
      <c r="B130" s="3" t="s">
        <v>168</v>
      </c>
      <c r="C130" s="25" t="str">
        <f>CONCATENATE(A130," - ", B130)</f>
        <v xml:space="preserve">GESTÃO DE PESSOAS - Analisar processo e elaborar parecer de Gecc </v>
      </c>
      <c r="D130" s="3" t="s">
        <v>169</v>
      </c>
      <c r="E130" s="3">
        <v>2</v>
      </c>
      <c r="F130" s="3">
        <v>4</v>
      </c>
      <c r="G130" s="3">
        <v>6</v>
      </c>
      <c r="H130" s="3">
        <v>8</v>
      </c>
      <c r="I130" s="3">
        <v>12</v>
      </c>
      <c r="J130" s="3">
        <v>16</v>
      </c>
      <c r="K130" s="3">
        <v>20</v>
      </c>
      <c r="L130" s="2">
        <v>24</v>
      </c>
      <c r="M130" s="2">
        <v>32</v>
      </c>
      <c r="N130" s="2">
        <v>40</v>
      </c>
      <c r="O130" s="2">
        <f>SUM(Tabela1[[#This Row],[I]:[X]])</f>
        <v>164</v>
      </c>
      <c r="P130" s="5">
        <v>0</v>
      </c>
    </row>
    <row r="131" spans="1:16" ht="60" x14ac:dyDescent="0.25">
      <c r="A131" s="2" t="s">
        <v>682</v>
      </c>
      <c r="B131" s="3" t="s">
        <v>176</v>
      </c>
      <c r="C131" s="25" t="str">
        <f>CONCATENATE(A131," - ", B131)</f>
        <v>GESTÃO DE PESSOAS - Analisar processo e elaborar parecer de licenças e afastamentos</v>
      </c>
      <c r="D131" s="3" t="s">
        <v>169</v>
      </c>
      <c r="E131" s="3">
        <v>2</v>
      </c>
      <c r="F131" s="3">
        <v>4</v>
      </c>
      <c r="G131" s="3">
        <v>6</v>
      </c>
      <c r="H131" s="3">
        <v>8</v>
      </c>
      <c r="I131" s="3">
        <v>12</v>
      </c>
      <c r="J131" s="3">
        <v>16</v>
      </c>
      <c r="K131" s="3">
        <v>20</v>
      </c>
      <c r="L131" s="2">
        <v>24</v>
      </c>
      <c r="M131" s="2">
        <v>32</v>
      </c>
      <c r="N131" s="2">
        <v>40</v>
      </c>
      <c r="O131" s="2">
        <f>SUM(Tabela1[[#This Row],[I]:[X]])</f>
        <v>164</v>
      </c>
      <c r="P131" s="5">
        <v>0</v>
      </c>
    </row>
    <row r="132" spans="1:16" ht="75" x14ac:dyDescent="0.25">
      <c r="A132" s="2" t="s">
        <v>682</v>
      </c>
      <c r="B132" s="3" t="s">
        <v>170</v>
      </c>
      <c r="C132" s="25" t="str">
        <f>CONCATENATE(A132," - ", B132)</f>
        <v>GESTÃO DE PESSOAS - Analisar processo e elaborar parecer de pedidos de concessão de benefícios diversos.</v>
      </c>
      <c r="D132" s="3" t="s">
        <v>169</v>
      </c>
      <c r="E132" s="3">
        <v>2</v>
      </c>
      <c r="F132" s="3">
        <v>4</v>
      </c>
      <c r="G132" s="3">
        <v>6</v>
      </c>
      <c r="H132" s="3">
        <v>8</v>
      </c>
      <c r="I132" s="3">
        <v>12</v>
      </c>
      <c r="J132" s="3">
        <v>16</v>
      </c>
      <c r="K132" s="3">
        <v>20</v>
      </c>
      <c r="L132" s="2">
        <v>24</v>
      </c>
      <c r="M132" s="2">
        <v>32</v>
      </c>
      <c r="N132" s="2">
        <v>40</v>
      </c>
      <c r="O132" s="2">
        <f>SUM(Tabela1[[#This Row],[I]:[X]])</f>
        <v>164</v>
      </c>
      <c r="P132" s="5">
        <v>0</v>
      </c>
    </row>
    <row r="133" spans="1:16" ht="75" x14ac:dyDescent="0.25">
      <c r="A133" s="2" t="s">
        <v>682</v>
      </c>
      <c r="B133" s="3" t="s">
        <v>175</v>
      </c>
      <c r="C133" s="25" t="str">
        <f>CONCATENATE(A133," - ", B133)</f>
        <v>GESTÃO DE PESSOAS - Analisar processo e elaborar parecer de pedidos de provimento ou vacância.</v>
      </c>
      <c r="D133" s="3" t="s">
        <v>169</v>
      </c>
      <c r="E133" s="3">
        <v>2</v>
      </c>
      <c r="F133" s="3">
        <v>4</v>
      </c>
      <c r="G133" s="3">
        <v>6</v>
      </c>
      <c r="H133" s="3">
        <v>8</v>
      </c>
      <c r="I133" s="3">
        <v>12</v>
      </c>
      <c r="J133" s="3">
        <v>16</v>
      </c>
      <c r="K133" s="3">
        <v>20</v>
      </c>
      <c r="L133" s="2">
        <v>24</v>
      </c>
      <c r="M133" s="2">
        <v>32</v>
      </c>
      <c r="N133" s="2">
        <v>40</v>
      </c>
      <c r="O133" s="2">
        <f>SUM(Tabela1[[#This Row],[I]:[X]])</f>
        <v>164</v>
      </c>
      <c r="P133" s="5">
        <v>0</v>
      </c>
    </row>
    <row r="134" spans="1:16" ht="45" x14ac:dyDescent="0.25">
      <c r="A134" s="2" t="s">
        <v>682</v>
      </c>
      <c r="B134" s="3" t="s">
        <v>197</v>
      </c>
      <c r="C134" s="25" t="str">
        <f>CONCATENATE(A134," - ", B134)</f>
        <v>GESTÃO DE PESSOAS - Análise de planilhas de valores.</v>
      </c>
      <c r="D134" s="2" t="s">
        <v>198</v>
      </c>
      <c r="E134" s="3">
        <v>2</v>
      </c>
      <c r="F134" s="3">
        <v>4</v>
      </c>
      <c r="G134" s="3">
        <v>6</v>
      </c>
      <c r="H134" s="3">
        <v>8</v>
      </c>
      <c r="I134" s="3">
        <v>12</v>
      </c>
      <c r="J134" s="3">
        <v>16</v>
      </c>
      <c r="K134" s="3">
        <v>20</v>
      </c>
      <c r="L134" s="2">
        <v>24</v>
      </c>
      <c r="M134" s="2">
        <v>32</v>
      </c>
      <c r="N134" s="2">
        <v>40</v>
      </c>
      <c r="O134" s="2">
        <f>SUM(Tabela1[[#This Row],[I]:[X]])</f>
        <v>164</v>
      </c>
      <c r="P134" s="5">
        <v>0</v>
      </c>
    </row>
    <row r="135" spans="1:16" ht="60" x14ac:dyDescent="0.25">
      <c r="A135" s="2" t="s">
        <v>682</v>
      </c>
      <c r="B135" s="3" t="s">
        <v>91</v>
      </c>
      <c r="C135" s="25" t="str">
        <f>CONCATENATE(A135," - ", B135)</f>
        <v>GESTÃO DE PESSOAS - Atendimento ao servidor, estudante, comunidade em geral</v>
      </c>
      <c r="D135" s="3" t="s">
        <v>86</v>
      </c>
      <c r="E135" s="3">
        <v>2</v>
      </c>
      <c r="F135" s="3">
        <v>4</v>
      </c>
      <c r="G135" s="3">
        <v>6</v>
      </c>
      <c r="H135" s="3">
        <v>8</v>
      </c>
      <c r="I135" s="3">
        <v>12</v>
      </c>
      <c r="J135" s="3">
        <v>16</v>
      </c>
      <c r="K135" s="3">
        <v>20</v>
      </c>
      <c r="L135" s="2">
        <v>24</v>
      </c>
      <c r="M135" s="2">
        <v>32</v>
      </c>
      <c r="N135" s="2">
        <v>40</v>
      </c>
      <c r="O135" s="2">
        <f>SUM(Tabela1[[#This Row],[I]:[X]])</f>
        <v>164</v>
      </c>
      <c r="P135" s="5">
        <v>0</v>
      </c>
    </row>
    <row r="136" spans="1:16" ht="60" x14ac:dyDescent="0.25">
      <c r="A136" s="2" t="s">
        <v>682</v>
      </c>
      <c r="B136" s="3" t="s">
        <v>207</v>
      </c>
      <c r="C136" s="25" t="str">
        <f>CONCATENATE(A136," - ", B136)</f>
        <v>GESTÃO DE PESSOAS - Atendimento especializado a servidores.</v>
      </c>
      <c r="D136" s="2" t="s">
        <v>138</v>
      </c>
      <c r="E136" s="3">
        <v>2</v>
      </c>
      <c r="F136" s="3">
        <v>4</v>
      </c>
      <c r="G136" s="3">
        <v>6</v>
      </c>
      <c r="H136" s="3">
        <v>8</v>
      </c>
      <c r="I136" s="3">
        <v>12</v>
      </c>
      <c r="J136" s="3">
        <v>16</v>
      </c>
      <c r="K136" s="3">
        <v>20</v>
      </c>
      <c r="L136" s="2">
        <v>24</v>
      </c>
      <c r="M136" s="2">
        <v>32</v>
      </c>
      <c r="N136" s="2">
        <v>40</v>
      </c>
      <c r="O136" s="2">
        <f>SUM(Tabela1[[#This Row],[I]:[X]])</f>
        <v>164</v>
      </c>
      <c r="P136" s="5">
        <v>0</v>
      </c>
    </row>
    <row r="137" spans="1:16" ht="45" x14ac:dyDescent="0.25">
      <c r="A137" s="2" t="s">
        <v>682</v>
      </c>
      <c r="B137" s="3" t="s">
        <v>191</v>
      </c>
      <c r="C137" s="25" t="str">
        <f>CONCATENATE(A137," - ", B137)</f>
        <v>GESTÃO DE PESSOAS - Atualização cadastral de servidores no SIAPE.</v>
      </c>
      <c r="D137" s="2" t="s">
        <v>192</v>
      </c>
      <c r="E137" s="3">
        <v>2</v>
      </c>
      <c r="F137" s="3">
        <v>4</v>
      </c>
      <c r="G137" s="3">
        <v>6</v>
      </c>
      <c r="H137" s="3">
        <v>8</v>
      </c>
      <c r="I137" s="3">
        <v>12</v>
      </c>
      <c r="J137" s="3">
        <v>16</v>
      </c>
      <c r="K137" s="3">
        <v>20</v>
      </c>
      <c r="L137" s="2">
        <v>24</v>
      </c>
      <c r="M137" s="2">
        <v>32</v>
      </c>
      <c r="N137" s="2">
        <v>40</v>
      </c>
      <c r="O137" s="2">
        <f>SUM(Tabela1[[#This Row],[I]:[X]])</f>
        <v>164</v>
      </c>
      <c r="P137" s="5">
        <v>0</v>
      </c>
    </row>
    <row r="138" spans="1:16" ht="60" x14ac:dyDescent="0.25">
      <c r="A138" s="2" t="s">
        <v>682</v>
      </c>
      <c r="B138" s="3" t="s">
        <v>195</v>
      </c>
      <c r="C138" s="25" t="str">
        <f>CONCATENATE(A138," - ", B138)</f>
        <v xml:space="preserve">GESTÃO DE PESSOAS - Atualização cadastral de sistemas estruturantes da Gestão de Pessoas </v>
      </c>
      <c r="D138" s="2" t="s">
        <v>196</v>
      </c>
      <c r="E138" s="3">
        <v>2</v>
      </c>
      <c r="F138" s="3">
        <v>4</v>
      </c>
      <c r="G138" s="3">
        <v>6</v>
      </c>
      <c r="H138" s="3">
        <v>8</v>
      </c>
      <c r="I138" s="3">
        <v>12</v>
      </c>
      <c r="J138" s="3">
        <v>16</v>
      </c>
      <c r="K138" s="3">
        <v>20</v>
      </c>
      <c r="L138" s="2">
        <v>24</v>
      </c>
      <c r="M138" s="2">
        <v>32</v>
      </c>
      <c r="N138" s="2">
        <v>40</v>
      </c>
      <c r="O138" s="2">
        <f>SUM(Tabela1[[#This Row],[I]:[X]])</f>
        <v>164</v>
      </c>
      <c r="P138" s="5">
        <v>0</v>
      </c>
    </row>
    <row r="139" spans="1:16" ht="60" x14ac:dyDescent="0.25">
      <c r="A139" s="2" t="s">
        <v>682</v>
      </c>
      <c r="B139" s="3" t="s">
        <v>206</v>
      </c>
      <c r="C139" s="25" t="str">
        <f>CONCATENATE(A139," - ", B139)</f>
        <v>GESTÃO DE PESSOAS - Calendário Anual de ações de promoção da saúde</v>
      </c>
      <c r="D139" s="2" t="s">
        <v>689</v>
      </c>
      <c r="E139" s="3">
        <v>2</v>
      </c>
      <c r="F139" s="3">
        <v>4</v>
      </c>
      <c r="G139" s="3">
        <v>6</v>
      </c>
      <c r="H139" s="3">
        <v>8</v>
      </c>
      <c r="I139" s="3">
        <v>12</v>
      </c>
      <c r="J139" s="3">
        <v>16</v>
      </c>
      <c r="K139" s="3">
        <v>20</v>
      </c>
      <c r="L139" s="2">
        <v>24</v>
      </c>
      <c r="M139" s="2">
        <v>32</v>
      </c>
      <c r="N139" s="2">
        <v>40</v>
      </c>
      <c r="O139" s="2">
        <f>SUM(Tabela1[[#This Row],[I]:[X]])</f>
        <v>164</v>
      </c>
      <c r="P139" s="5">
        <v>0</v>
      </c>
    </row>
    <row r="140" spans="1:16" ht="45" x14ac:dyDescent="0.25">
      <c r="A140" s="2" t="s">
        <v>682</v>
      </c>
      <c r="B140" s="3" t="s">
        <v>61</v>
      </c>
      <c r="C140" s="25" t="str">
        <f>CONCATENATE(A140," - ", B140)</f>
        <v>GESTÃO DE PESSOAS - Confecção de Minuta de Edital.</v>
      </c>
      <c r="D140" s="3" t="s">
        <v>62</v>
      </c>
      <c r="E140" s="3">
        <v>2</v>
      </c>
      <c r="F140" s="3">
        <v>4</v>
      </c>
      <c r="G140" s="3">
        <v>6</v>
      </c>
      <c r="H140" s="3">
        <v>8</v>
      </c>
      <c r="I140" s="3">
        <v>12</v>
      </c>
      <c r="J140" s="3">
        <v>16</v>
      </c>
      <c r="K140" s="3">
        <v>20</v>
      </c>
      <c r="L140" s="2">
        <v>24</v>
      </c>
      <c r="M140" s="2">
        <v>32</v>
      </c>
      <c r="N140" s="2">
        <v>40</v>
      </c>
      <c r="O140" s="2">
        <f>SUM(Tabela1[[#This Row],[I]:[X]])</f>
        <v>164</v>
      </c>
      <c r="P140" s="5">
        <v>0</v>
      </c>
    </row>
    <row r="141" spans="1:16" ht="75" x14ac:dyDescent="0.25">
      <c r="A141" s="2" t="s">
        <v>682</v>
      </c>
      <c r="B141" s="3" t="s">
        <v>135</v>
      </c>
      <c r="C141" s="25" t="str">
        <f>CONCATENATE(A141," - ", B141)</f>
        <v>GESTÃO DE PESSOAS - Criação e/ou revisão de normativos e/ou políticas públicas e/ou documentos internos.</v>
      </c>
      <c r="D141" s="3" t="s">
        <v>50</v>
      </c>
      <c r="E141" s="3">
        <v>2</v>
      </c>
      <c r="F141" s="3">
        <v>4</v>
      </c>
      <c r="G141" s="3">
        <v>6</v>
      </c>
      <c r="H141" s="3">
        <v>8</v>
      </c>
      <c r="I141" s="3">
        <v>12</v>
      </c>
      <c r="J141" s="3">
        <v>16</v>
      </c>
      <c r="K141" s="3">
        <v>20</v>
      </c>
      <c r="L141" s="2">
        <v>24</v>
      </c>
      <c r="M141" s="2">
        <v>32</v>
      </c>
      <c r="N141" s="2">
        <v>40</v>
      </c>
      <c r="O141" s="2">
        <f>SUM(Tabela1[[#This Row],[I]:[X]])</f>
        <v>164</v>
      </c>
      <c r="P141" s="5">
        <v>0</v>
      </c>
    </row>
    <row r="142" spans="1:16" ht="45" x14ac:dyDescent="0.25">
      <c r="A142" s="2" t="s">
        <v>682</v>
      </c>
      <c r="B142" s="3" t="s">
        <v>173</v>
      </c>
      <c r="C142" s="25" t="str">
        <f>CONCATENATE(A142," - ", B142)</f>
        <v>GESTÃO DE PESSOAS - Elaboração de Parecer Técnico.</v>
      </c>
      <c r="D142" s="3" t="s">
        <v>174</v>
      </c>
      <c r="E142" s="3">
        <v>2</v>
      </c>
      <c r="F142" s="3">
        <v>4</v>
      </c>
      <c r="G142" s="3">
        <v>6</v>
      </c>
      <c r="H142" s="3">
        <v>8</v>
      </c>
      <c r="I142" s="3">
        <v>12</v>
      </c>
      <c r="J142" s="3">
        <v>16</v>
      </c>
      <c r="K142" s="3">
        <v>20</v>
      </c>
      <c r="L142" s="2">
        <v>24</v>
      </c>
      <c r="M142" s="2">
        <v>32</v>
      </c>
      <c r="N142" s="2">
        <v>40</v>
      </c>
      <c r="O142" s="2">
        <f>SUM(Tabela1[[#This Row],[I]:[X]])</f>
        <v>164</v>
      </c>
      <c r="P142" s="5">
        <v>0</v>
      </c>
    </row>
    <row r="143" spans="1:16" ht="60" x14ac:dyDescent="0.25">
      <c r="A143" s="2" t="s">
        <v>682</v>
      </c>
      <c r="B143" s="3" t="s">
        <v>180</v>
      </c>
      <c r="C143" s="25" t="str">
        <f>CONCATENATE(A143," - ", B143)</f>
        <v>GESTÃO DE PESSOAS - Elaboração do Plano de Desenvolvimento de Pessoas.</v>
      </c>
      <c r="D143" s="2" t="s">
        <v>181</v>
      </c>
      <c r="E143" s="3">
        <v>2</v>
      </c>
      <c r="F143" s="3">
        <v>4</v>
      </c>
      <c r="G143" s="3">
        <v>6</v>
      </c>
      <c r="H143" s="3">
        <v>8</v>
      </c>
      <c r="I143" s="3">
        <v>12</v>
      </c>
      <c r="J143" s="3">
        <v>16</v>
      </c>
      <c r="K143" s="3">
        <v>20</v>
      </c>
      <c r="L143" s="2">
        <v>24</v>
      </c>
      <c r="M143" s="2">
        <v>32</v>
      </c>
      <c r="N143" s="2">
        <v>40</v>
      </c>
      <c r="O143" s="2">
        <f>SUM(Tabela1[[#This Row],[I]:[X]])</f>
        <v>164</v>
      </c>
      <c r="P143" s="5">
        <v>0</v>
      </c>
    </row>
    <row r="144" spans="1:16" ht="60" x14ac:dyDescent="0.25">
      <c r="A144" s="2" t="s">
        <v>682</v>
      </c>
      <c r="B144" s="3" t="s">
        <v>205</v>
      </c>
      <c r="C144" s="25" t="str">
        <f>CONCATENATE(A144," - ", B144)</f>
        <v>GESTÃO DE PESSOAS - Elaborar calendário anual de ações de promoção da saúde.</v>
      </c>
      <c r="D144" s="2" t="s">
        <v>688</v>
      </c>
      <c r="E144" s="3">
        <v>2</v>
      </c>
      <c r="F144" s="3">
        <v>4</v>
      </c>
      <c r="G144" s="3">
        <v>6</v>
      </c>
      <c r="H144" s="3">
        <v>8</v>
      </c>
      <c r="I144" s="3">
        <v>12</v>
      </c>
      <c r="J144" s="3">
        <v>16</v>
      </c>
      <c r="K144" s="3">
        <v>20</v>
      </c>
      <c r="L144" s="2">
        <v>24</v>
      </c>
      <c r="M144" s="2">
        <v>32</v>
      </c>
      <c r="N144" s="2">
        <v>40</v>
      </c>
      <c r="O144" s="2">
        <f>SUM(Tabela1[[#This Row],[I]:[X]])</f>
        <v>164</v>
      </c>
      <c r="P144" s="5">
        <v>0</v>
      </c>
    </row>
    <row r="145" spans="1:16" ht="45" x14ac:dyDescent="0.25">
      <c r="A145" s="2" t="s">
        <v>682</v>
      </c>
      <c r="B145" s="3" t="s">
        <v>201</v>
      </c>
      <c r="C145" s="25" t="str">
        <f>CONCATENATE(A145," - ", B145)</f>
        <v>GESTÃO DE PESSOAS - Elaborar Certidão de Tempo de Contribuição</v>
      </c>
      <c r="D145" s="2" t="s">
        <v>202</v>
      </c>
      <c r="E145" s="3">
        <v>2</v>
      </c>
      <c r="F145" s="3">
        <v>4</v>
      </c>
      <c r="G145" s="3">
        <v>6</v>
      </c>
      <c r="H145" s="3">
        <v>8</v>
      </c>
      <c r="I145" s="3">
        <v>12</v>
      </c>
      <c r="J145" s="3">
        <v>16</v>
      </c>
      <c r="K145" s="3">
        <v>20</v>
      </c>
      <c r="L145" s="2">
        <v>24</v>
      </c>
      <c r="M145" s="2">
        <v>32</v>
      </c>
      <c r="N145" s="2">
        <v>40</v>
      </c>
      <c r="O145" s="2">
        <f>SUM(Tabela1[[#This Row],[I]:[X]])</f>
        <v>164</v>
      </c>
      <c r="P145" s="5">
        <v>0</v>
      </c>
    </row>
    <row r="146" spans="1:16" ht="60" x14ac:dyDescent="0.25">
      <c r="A146" s="2" t="s">
        <v>682</v>
      </c>
      <c r="B146" s="3" t="s">
        <v>166</v>
      </c>
      <c r="C146" s="25" t="str">
        <f>CONCATENATE(A146," - ", B146)</f>
        <v xml:space="preserve">GESTÃO DE PESSOAS - Elaborar Decisão em Processo de Reposição ao Erário </v>
      </c>
      <c r="D146" s="3" t="s">
        <v>167</v>
      </c>
      <c r="E146" s="3">
        <v>2</v>
      </c>
      <c r="F146" s="3">
        <v>4</v>
      </c>
      <c r="G146" s="3">
        <v>6</v>
      </c>
      <c r="H146" s="3">
        <v>8</v>
      </c>
      <c r="I146" s="3">
        <v>12</v>
      </c>
      <c r="J146" s="3">
        <v>16</v>
      </c>
      <c r="K146" s="3">
        <v>20</v>
      </c>
      <c r="L146" s="2">
        <v>24</v>
      </c>
      <c r="M146" s="2">
        <v>32</v>
      </c>
      <c r="N146" s="2">
        <v>40</v>
      </c>
      <c r="O146" s="2">
        <f>SUM(Tabela1[[#This Row],[I]:[X]])</f>
        <v>164</v>
      </c>
      <c r="P146" s="5">
        <v>0</v>
      </c>
    </row>
    <row r="147" spans="1:16" ht="60" x14ac:dyDescent="0.25">
      <c r="A147" s="2" t="s">
        <v>682</v>
      </c>
      <c r="B147" s="3" t="s">
        <v>199</v>
      </c>
      <c r="C147" s="25" t="str">
        <f>CONCATENATE(A147," - ", B147)</f>
        <v>GESTÃO DE PESSOAS - Elaborar/retificar relatório de GFIP/RAIS/DIRF</v>
      </c>
      <c r="D147" s="2" t="s">
        <v>200</v>
      </c>
      <c r="E147" s="3">
        <v>2</v>
      </c>
      <c r="F147" s="3">
        <v>4</v>
      </c>
      <c r="G147" s="3">
        <v>6</v>
      </c>
      <c r="H147" s="3">
        <v>8</v>
      </c>
      <c r="I147" s="3">
        <v>12</v>
      </c>
      <c r="J147" s="3">
        <v>16</v>
      </c>
      <c r="K147" s="3">
        <v>20</v>
      </c>
      <c r="L147" s="2">
        <v>24</v>
      </c>
      <c r="M147" s="2">
        <v>32</v>
      </c>
      <c r="N147" s="2">
        <v>40</v>
      </c>
      <c r="O147" s="2">
        <f>SUM(Tabela1[[#This Row],[I]:[X]])</f>
        <v>164</v>
      </c>
      <c r="P147" s="5">
        <v>0</v>
      </c>
    </row>
    <row r="148" spans="1:16" ht="75" x14ac:dyDescent="0.25">
      <c r="A148" s="2" t="s">
        <v>682</v>
      </c>
      <c r="B148" s="3" t="s">
        <v>695</v>
      </c>
      <c r="C148" s="25" t="str">
        <f>CONCATENATE(A148," - ", B148)</f>
        <v>GESTÃO DE PESSOAS - Formular consulta ao órgão setorial do Sipec ou a Procuradoria Federal junto ao IFSul</v>
      </c>
      <c r="D148" s="3" t="s">
        <v>165</v>
      </c>
      <c r="E148" s="3">
        <v>2</v>
      </c>
      <c r="F148" s="3">
        <v>4</v>
      </c>
      <c r="G148" s="3">
        <v>6</v>
      </c>
      <c r="H148" s="3">
        <v>8</v>
      </c>
      <c r="I148" s="3">
        <v>12</v>
      </c>
      <c r="J148" s="3">
        <v>16</v>
      </c>
      <c r="K148" s="3">
        <v>20</v>
      </c>
      <c r="L148" s="2">
        <v>24</v>
      </c>
      <c r="M148" s="2">
        <v>32</v>
      </c>
      <c r="N148" s="2">
        <v>40</v>
      </c>
      <c r="O148" s="2">
        <f>SUM(Tabela1[[#This Row],[I]:[X]])</f>
        <v>164</v>
      </c>
      <c r="P148" s="5">
        <v>0</v>
      </c>
    </row>
    <row r="149" spans="1:16" ht="45" x14ac:dyDescent="0.25">
      <c r="A149" s="2" t="s">
        <v>682</v>
      </c>
      <c r="B149" s="3" t="s">
        <v>171</v>
      </c>
      <c r="C149" s="25" t="str">
        <f>CONCATENATE(A149," - ", B149)</f>
        <v>GESTÃO DE PESSOAS - Instrução processual de reposição ao erário.</v>
      </c>
      <c r="D149" s="3" t="s">
        <v>172</v>
      </c>
      <c r="E149" s="3">
        <v>2</v>
      </c>
      <c r="F149" s="3">
        <v>4</v>
      </c>
      <c r="G149" s="3">
        <v>6</v>
      </c>
      <c r="H149" s="3">
        <v>8</v>
      </c>
      <c r="I149" s="3">
        <v>12</v>
      </c>
      <c r="J149" s="3">
        <v>16</v>
      </c>
      <c r="K149" s="3">
        <v>20</v>
      </c>
      <c r="L149" s="2">
        <v>24</v>
      </c>
      <c r="M149" s="2">
        <v>32</v>
      </c>
      <c r="N149" s="2">
        <v>40</v>
      </c>
      <c r="O149" s="2">
        <f>SUM(Tabela1[[#This Row],[I]:[X]])</f>
        <v>164</v>
      </c>
      <c r="P149" s="5">
        <v>0</v>
      </c>
    </row>
    <row r="150" spans="1:16" ht="105" x14ac:dyDescent="0.25">
      <c r="A150" s="2" t="s">
        <v>682</v>
      </c>
      <c r="B150" s="3" t="s">
        <v>186</v>
      </c>
      <c r="C150" s="25" t="str">
        <f>CONCATENATE(A150," - ", B150)</f>
        <v>GESTÃO DE PESSOAS - Instrução processual para contratação de empresa selecionada para execução das ações de desenvolvimento do PDP.</v>
      </c>
      <c r="D150" s="3" t="s">
        <v>187</v>
      </c>
      <c r="E150" s="3">
        <v>2</v>
      </c>
      <c r="F150" s="3">
        <v>4</v>
      </c>
      <c r="G150" s="3">
        <v>6</v>
      </c>
      <c r="H150" s="3">
        <v>8</v>
      </c>
      <c r="I150" s="3">
        <v>12</v>
      </c>
      <c r="J150" s="3">
        <v>16</v>
      </c>
      <c r="K150" s="3">
        <v>20</v>
      </c>
      <c r="L150" s="2">
        <v>24</v>
      </c>
      <c r="M150" s="2">
        <v>32</v>
      </c>
      <c r="N150" s="2">
        <v>40</v>
      </c>
      <c r="O150" s="2">
        <f>SUM(Tabela1[[#This Row],[I]:[X]])</f>
        <v>164</v>
      </c>
      <c r="P150" s="5">
        <v>0</v>
      </c>
    </row>
    <row r="151" spans="1:16" ht="45" x14ac:dyDescent="0.25">
      <c r="A151" s="2" t="s">
        <v>682</v>
      </c>
      <c r="B151" s="3" t="s">
        <v>203</v>
      </c>
      <c r="C151" s="25" t="str">
        <f>CONCATENATE(A151," - ", B151)</f>
        <v>GESTÃO DE PESSOAS - Lançamento de pagamentos diversos.</v>
      </c>
      <c r="D151" s="2" t="s">
        <v>204</v>
      </c>
      <c r="E151" s="3">
        <v>2</v>
      </c>
      <c r="F151" s="3">
        <v>4</v>
      </c>
      <c r="G151" s="3">
        <v>6</v>
      </c>
      <c r="H151" s="3">
        <v>8</v>
      </c>
      <c r="I151" s="3">
        <v>12</v>
      </c>
      <c r="J151" s="3">
        <v>16</v>
      </c>
      <c r="K151" s="3">
        <v>20</v>
      </c>
      <c r="L151" s="2">
        <v>24</v>
      </c>
      <c r="M151" s="2">
        <v>32</v>
      </c>
      <c r="N151" s="2">
        <v>40</v>
      </c>
      <c r="O151" s="2">
        <f>SUM(Tabela1[[#This Row],[I]:[X]])</f>
        <v>164</v>
      </c>
      <c r="P151" s="5">
        <v>0</v>
      </c>
    </row>
    <row r="152" spans="1:16" ht="60" x14ac:dyDescent="0.25">
      <c r="A152" s="2" t="s">
        <v>682</v>
      </c>
      <c r="B152" s="3" t="s">
        <v>65</v>
      </c>
      <c r="C152" s="25" t="str">
        <f>CONCATENATE(A152," - ", B152)</f>
        <v>GESTÃO DE PESSOAS - Orientação e/ou treinamentos para servidores.</v>
      </c>
      <c r="D152" s="3" t="s">
        <v>66</v>
      </c>
      <c r="E152" s="3">
        <v>2</v>
      </c>
      <c r="F152" s="3">
        <v>4</v>
      </c>
      <c r="G152" s="3">
        <v>6</v>
      </c>
      <c r="H152" s="3">
        <v>8</v>
      </c>
      <c r="I152" s="3">
        <v>12</v>
      </c>
      <c r="J152" s="3">
        <v>16</v>
      </c>
      <c r="K152" s="3">
        <v>20</v>
      </c>
      <c r="L152" s="2">
        <v>24</v>
      </c>
      <c r="M152" s="2">
        <v>32</v>
      </c>
      <c r="N152" s="2">
        <v>40</v>
      </c>
      <c r="O152" s="2">
        <f>SUM(Tabela1[[#This Row],[I]:[X]])</f>
        <v>164</v>
      </c>
      <c r="P152" s="5">
        <v>0</v>
      </c>
    </row>
    <row r="153" spans="1:16" ht="45" x14ac:dyDescent="0.25">
      <c r="A153" s="2" t="s">
        <v>682</v>
      </c>
      <c r="B153" s="3" t="s">
        <v>27</v>
      </c>
      <c r="C153" s="25" t="str">
        <f>CONCATENATE(A153," - ", B153)</f>
        <v xml:space="preserve">GESTÃO DE PESSOAS - Participação em Eventos </v>
      </c>
      <c r="D153" s="3" t="s">
        <v>28</v>
      </c>
      <c r="E153" s="3">
        <v>2</v>
      </c>
      <c r="F153" s="3">
        <v>4</v>
      </c>
      <c r="G153" s="3">
        <v>6</v>
      </c>
      <c r="H153" s="3">
        <v>8</v>
      </c>
      <c r="I153" s="3">
        <v>12</v>
      </c>
      <c r="J153" s="3">
        <v>16</v>
      </c>
      <c r="K153" s="3">
        <v>20</v>
      </c>
      <c r="L153" s="2">
        <v>24</v>
      </c>
      <c r="M153" s="2">
        <v>32</v>
      </c>
      <c r="N153" s="2">
        <v>40</v>
      </c>
      <c r="O153" s="2">
        <f>SUM(Tabela1[[#This Row],[I]:[X]])</f>
        <v>164</v>
      </c>
      <c r="P153" s="5">
        <v>0</v>
      </c>
    </row>
    <row r="154" spans="1:16" ht="30" x14ac:dyDescent="0.25">
      <c r="A154" s="2" t="s">
        <v>682</v>
      </c>
      <c r="B154" s="2" t="s">
        <v>90</v>
      </c>
      <c r="C154" s="25" t="str">
        <f>CONCATENATE(A154," - ", B154)</f>
        <v>GESTÃO DE PESSOAS - Participação em Reunião</v>
      </c>
      <c r="D154" s="3" t="s">
        <v>26</v>
      </c>
      <c r="E154" s="3">
        <v>2</v>
      </c>
      <c r="F154" s="3">
        <v>4</v>
      </c>
      <c r="G154" s="3">
        <v>6</v>
      </c>
      <c r="H154" s="3">
        <v>8</v>
      </c>
      <c r="I154" s="2"/>
      <c r="J154" s="2"/>
      <c r="K154" s="2"/>
      <c r="L154" s="2"/>
      <c r="M154" s="2"/>
      <c r="N154" s="2"/>
      <c r="O154" s="2">
        <f>SUM(Tabela1[[#This Row],[I]:[X]])</f>
        <v>20</v>
      </c>
      <c r="P154" s="5">
        <v>0</v>
      </c>
    </row>
    <row r="155" spans="1:16" ht="75" x14ac:dyDescent="0.25">
      <c r="A155" s="2" t="s">
        <v>682</v>
      </c>
      <c r="B155" s="3" t="s">
        <v>184</v>
      </c>
      <c r="C155" s="25" t="str">
        <f>CONCATENATE(A155," - ", B155)</f>
        <v>GESTÃO DE PESSOAS - Prestação de Contas do Plano de Desenvolvimento de Pessoas.</v>
      </c>
      <c r="D155" s="2" t="s">
        <v>185</v>
      </c>
      <c r="E155" s="3">
        <v>2</v>
      </c>
      <c r="F155" s="3">
        <v>4</v>
      </c>
      <c r="G155" s="3">
        <v>6</v>
      </c>
      <c r="H155" s="3">
        <v>8</v>
      </c>
      <c r="I155" s="3">
        <v>12</v>
      </c>
      <c r="J155" s="3">
        <v>16</v>
      </c>
      <c r="K155" s="3">
        <v>20</v>
      </c>
      <c r="L155" s="2">
        <v>24</v>
      </c>
      <c r="M155" s="2">
        <v>32</v>
      </c>
      <c r="N155" s="2">
        <v>40</v>
      </c>
      <c r="O155" s="2">
        <f>SUM(Tabela1[[#This Row],[I]:[X]])</f>
        <v>164</v>
      </c>
      <c r="P155" s="5">
        <v>0</v>
      </c>
    </row>
    <row r="156" spans="1:16" ht="75" x14ac:dyDescent="0.25">
      <c r="A156" s="2" t="s">
        <v>682</v>
      </c>
      <c r="B156" s="3" t="s">
        <v>164</v>
      </c>
      <c r="C156" s="25" t="str">
        <f>CONCATENATE(A156," - ", B156)</f>
        <v>GESTÃO DE PESSOAS - Publicação e acompanhamento de documentos no Diário Oficial da União</v>
      </c>
      <c r="D156" s="2" t="s">
        <v>70</v>
      </c>
      <c r="E156" s="3">
        <v>2</v>
      </c>
      <c r="F156" s="3">
        <v>4</v>
      </c>
      <c r="G156" s="3">
        <v>6</v>
      </c>
      <c r="H156" s="3">
        <v>8</v>
      </c>
      <c r="I156" s="3">
        <v>12</v>
      </c>
      <c r="J156" s="3">
        <v>16</v>
      </c>
      <c r="K156" s="3">
        <v>20</v>
      </c>
      <c r="L156" s="2">
        <v>24</v>
      </c>
      <c r="M156" s="2">
        <v>32</v>
      </c>
      <c r="N156" s="2">
        <v>40</v>
      </c>
      <c r="O156" s="2">
        <f>SUM(Tabela1[[#This Row],[I]:[X]])</f>
        <v>164</v>
      </c>
      <c r="P156" s="5">
        <v>0</v>
      </c>
    </row>
    <row r="157" spans="1:16" ht="60" x14ac:dyDescent="0.25">
      <c r="A157" s="2" t="s">
        <v>682</v>
      </c>
      <c r="B157" s="3" t="s">
        <v>177</v>
      </c>
      <c r="C157" s="25" t="str">
        <f>CONCATENATE(A157," - ", B157)</f>
        <v>GESTÃO DE PESSOAS - Responder demandas decorrentes de processos judiciais</v>
      </c>
      <c r="D157" s="2" t="s">
        <v>178</v>
      </c>
      <c r="E157" s="3">
        <v>2</v>
      </c>
      <c r="F157" s="3">
        <v>4</v>
      </c>
      <c r="G157" s="3">
        <v>6</v>
      </c>
      <c r="H157" s="3">
        <v>8</v>
      </c>
      <c r="I157" s="3">
        <v>12</v>
      </c>
      <c r="J157" s="3">
        <v>16</v>
      </c>
      <c r="K157" s="3">
        <v>20</v>
      </c>
      <c r="L157" s="2">
        <v>24</v>
      </c>
      <c r="M157" s="2">
        <v>32</v>
      </c>
      <c r="N157" s="2">
        <v>40</v>
      </c>
      <c r="O157" s="2">
        <f>SUM(Tabela1[[#This Row],[I]:[X]])</f>
        <v>164</v>
      </c>
      <c r="P157" s="5">
        <v>0</v>
      </c>
    </row>
    <row r="158" spans="1:16" ht="75" x14ac:dyDescent="0.25">
      <c r="A158" s="2" t="s">
        <v>682</v>
      </c>
      <c r="B158" s="3" t="s">
        <v>179</v>
      </c>
      <c r="C158" s="25" t="str">
        <f>CONCATENATE(A158," - ", B158)</f>
        <v>GESTÃO DE PESSOAS - Responder demandas encaminhadas pela Ouvidoria/Corregedoria/Auditoria Interna</v>
      </c>
      <c r="D158" s="2" t="s">
        <v>178</v>
      </c>
      <c r="E158" s="3">
        <v>2</v>
      </c>
      <c r="F158" s="3">
        <v>4</v>
      </c>
      <c r="G158" s="3">
        <v>6</v>
      </c>
      <c r="H158" s="3">
        <v>8</v>
      </c>
      <c r="I158" s="3">
        <v>12</v>
      </c>
      <c r="J158" s="3">
        <v>16</v>
      </c>
      <c r="K158" s="3">
        <v>20</v>
      </c>
      <c r="L158" s="2">
        <v>24</v>
      </c>
      <c r="M158" s="2">
        <v>32</v>
      </c>
      <c r="N158" s="2">
        <v>40</v>
      </c>
      <c r="O158" s="2">
        <f>SUM(Tabela1[[#This Row],[I]:[X]])</f>
        <v>164</v>
      </c>
      <c r="P158" s="5">
        <v>0</v>
      </c>
    </row>
    <row r="159" spans="1:16" ht="60" x14ac:dyDescent="0.25">
      <c r="A159" s="3" t="s">
        <v>208</v>
      </c>
      <c r="B159" s="3" t="s">
        <v>209</v>
      </c>
      <c r="C159" s="25" t="str">
        <f>CONCATENATE(A159," - ", B159)</f>
        <v>OUVIDORIA - Atendimento ao Cidadão por meio do e-Ouv e e-Sic</v>
      </c>
      <c r="D159" s="3" t="s">
        <v>210</v>
      </c>
      <c r="E159" s="3">
        <v>2</v>
      </c>
      <c r="F159" s="3">
        <v>4</v>
      </c>
      <c r="G159" s="3">
        <v>6</v>
      </c>
      <c r="H159" s="3">
        <v>8</v>
      </c>
      <c r="I159" s="3">
        <v>12</v>
      </c>
      <c r="J159" s="3">
        <v>16</v>
      </c>
      <c r="K159" s="3">
        <v>20</v>
      </c>
      <c r="L159" s="2">
        <v>24</v>
      </c>
      <c r="M159" s="2">
        <v>32</v>
      </c>
      <c r="N159" s="2">
        <v>40</v>
      </c>
      <c r="O159" s="2">
        <f>SUM(Tabela1[[#This Row],[I]:[X]])</f>
        <v>164</v>
      </c>
      <c r="P159" s="5">
        <v>0</v>
      </c>
    </row>
    <row r="160" spans="1:16" ht="75" x14ac:dyDescent="0.25">
      <c r="A160" s="3" t="s">
        <v>208</v>
      </c>
      <c r="B160" s="3" t="s">
        <v>211</v>
      </c>
      <c r="C160" s="25" t="str">
        <f>CONCATENATE(A160," - ", B160)</f>
        <v>OUVIDORIA - Atendimento ao servidor, estudante, comunidade em geral por canais diversos</v>
      </c>
      <c r="D160" s="3" t="s">
        <v>210</v>
      </c>
      <c r="E160" s="3">
        <v>2</v>
      </c>
      <c r="F160" s="3">
        <v>4</v>
      </c>
      <c r="G160" s="3">
        <v>6</v>
      </c>
      <c r="H160" s="3">
        <v>8</v>
      </c>
      <c r="I160" s="3"/>
      <c r="J160" s="3"/>
      <c r="K160" s="3"/>
      <c r="L160" s="2"/>
      <c r="M160" s="2"/>
      <c r="N160" s="2"/>
      <c r="O160" s="2">
        <f>SUM(Tabela1[[#This Row],[I]:[X]])</f>
        <v>20</v>
      </c>
      <c r="P160" s="5">
        <v>0</v>
      </c>
    </row>
    <row r="161" spans="1:16" ht="60" x14ac:dyDescent="0.25">
      <c r="A161" s="3" t="s">
        <v>208</v>
      </c>
      <c r="B161" s="3" t="s">
        <v>230</v>
      </c>
      <c r="C161" s="25" t="str">
        <f>CONCATENATE(A161," - ", B161)</f>
        <v>OUVIDORIA - Criação e/ou revisão de orientações/normativos.</v>
      </c>
      <c r="D161" s="3" t="s">
        <v>50</v>
      </c>
      <c r="E161" s="3">
        <v>2</v>
      </c>
      <c r="F161" s="3">
        <v>4</v>
      </c>
      <c r="G161" s="3">
        <v>6</v>
      </c>
      <c r="H161" s="3">
        <v>8</v>
      </c>
      <c r="I161" s="3">
        <v>12</v>
      </c>
      <c r="J161" s="3">
        <v>16</v>
      </c>
      <c r="K161" s="3">
        <v>20</v>
      </c>
      <c r="L161" s="2">
        <v>24</v>
      </c>
      <c r="M161" s="2">
        <v>32</v>
      </c>
      <c r="N161" s="2">
        <v>40</v>
      </c>
      <c r="O161" s="2">
        <f>SUM(Tabela1[[#This Row],[I]:[X]])</f>
        <v>164</v>
      </c>
      <c r="P161" s="5">
        <v>0</v>
      </c>
    </row>
    <row r="162" spans="1:16" ht="45" x14ac:dyDescent="0.25">
      <c r="A162" s="3" t="s">
        <v>208</v>
      </c>
      <c r="B162" s="4" t="s">
        <v>212</v>
      </c>
      <c r="C162" s="25" t="str">
        <f>CONCATENATE(A162," - ", B162)</f>
        <v>OUVIDORIA - Elaboração do Boletim de Ouvidoria e-SIC</v>
      </c>
      <c r="D162" s="4" t="s">
        <v>213</v>
      </c>
      <c r="E162" s="3">
        <v>2</v>
      </c>
      <c r="F162" s="3">
        <v>4</v>
      </c>
      <c r="G162" s="3">
        <v>6</v>
      </c>
      <c r="H162" s="3">
        <v>8</v>
      </c>
      <c r="I162" s="3">
        <v>12</v>
      </c>
      <c r="J162" s="3">
        <v>16</v>
      </c>
      <c r="K162" s="3">
        <v>20</v>
      </c>
      <c r="L162" s="2">
        <v>24</v>
      </c>
      <c r="M162" s="2">
        <v>32</v>
      </c>
      <c r="N162" s="2">
        <v>40</v>
      </c>
      <c r="O162" s="2">
        <f>SUM(Tabela1[[#This Row],[I]:[X]])</f>
        <v>164</v>
      </c>
      <c r="P162" s="5">
        <v>0</v>
      </c>
    </row>
    <row r="163" spans="1:16" ht="45" x14ac:dyDescent="0.25">
      <c r="A163" s="3" t="s">
        <v>208</v>
      </c>
      <c r="B163" s="4" t="s">
        <v>214</v>
      </c>
      <c r="C163" s="25" t="str">
        <f>CONCATENATE(A163," - ", B163)</f>
        <v xml:space="preserve">OUVIDORIA - Elaboração do Relatório Anual da Ouvidoria </v>
      </c>
      <c r="D163" s="4" t="s">
        <v>215</v>
      </c>
      <c r="E163" s="3">
        <v>2</v>
      </c>
      <c r="F163" s="3">
        <v>4</v>
      </c>
      <c r="G163" s="3">
        <v>6</v>
      </c>
      <c r="H163" s="3">
        <v>8</v>
      </c>
      <c r="I163" s="3">
        <v>12</v>
      </c>
      <c r="J163" s="3">
        <v>16</v>
      </c>
      <c r="K163" s="3">
        <v>20</v>
      </c>
      <c r="L163" s="2">
        <v>24</v>
      </c>
      <c r="M163" s="2">
        <v>32</v>
      </c>
      <c r="N163" s="2">
        <v>40</v>
      </c>
      <c r="O163" s="2">
        <f>SUM(Tabela1[[#This Row],[I]:[X]])</f>
        <v>164</v>
      </c>
      <c r="P163" s="5">
        <v>0</v>
      </c>
    </row>
    <row r="164" spans="1:16" ht="60" x14ac:dyDescent="0.25">
      <c r="A164" s="3" t="s">
        <v>208</v>
      </c>
      <c r="B164" s="4" t="s">
        <v>218</v>
      </c>
      <c r="C164" s="25" t="str">
        <f>CONCATENATE(A164," - ", B164)</f>
        <v>OUVIDORIA - Elaboração do Relatório de Transparência Ativa (CGU)</v>
      </c>
      <c r="D164" s="4" t="s">
        <v>94</v>
      </c>
      <c r="E164" s="3">
        <v>2</v>
      </c>
      <c r="F164" s="3">
        <v>4</v>
      </c>
      <c r="G164" s="3">
        <v>6</v>
      </c>
      <c r="H164" s="3">
        <v>8</v>
      </c>
      <c r="I164" s="3">
        <v>12</v>
      </c>
      <c r="J164" s="3">
        <v>16</v>
      </c>
      <c r="K164" s="3">
        <v>20</v>
      </c>
      <c r="L164" s="2">
        <v>24</v>
      </c>
      <c r="M164" s="2">
        <v>32</v>
      </c>
      <c r="N164" s="2">
        <v>40</v>
      </c>
      <c r="O164" s="2">
        <f>SUM(Tabela1[[#This Row],[I]:[X]])</f>
        <v>164</v>
      </c>
      <c r="P164" s="5">
        <v>0</v>
      </c>
    </row>
    <row r="165" spans="1:16" ht="60" x14ac:dyDescent="0.25">
      <c r="A165" s="3" t="s">
        <v>208</v>
      </c>
      <c r="B165" s="4" t="s">
        <v>228</v>
      </c>
      <c r="C165" s="25" t="str">
        <f>CONCATENATE(A165," - ", B165)</f>
        <v>OUVIDORIA - Elaboração relatório sobre prestação dos serviços e a correção de falhas</v>
      </c>
      <c r="D165" s="4" t="s">
        <v>229</v>
      </c>
      <c r="E165" s="3">
        <v>2</v>
      </c>
      <c r="F165" s="3">
        <v>4</v>
      </c>
      <c r="G165" s="3">
        <v>6</v>
      </c>
      <c r="H165" s="3">
        <v>8</v>
      </c>
      <c r="I165" s="3">
        <v>12</v>
      </c>
      <c r="J165" s="3">
        <v>16</v>
      </c>
      <c r="K165" s="3">
        <v>20</v>
      </c>
      <c r="L165" s="2">
        <v>24</v>
      </c>
      <c r="M165" s="2">
        <v>32</v>
      </c>
      <c r="N165" s="2">
        <v>40</v>
      </c>
      <c r="O165" s="2">
        <f>SUM(Tabela1[[#This Row],[I]:[X]])</f>
        <v>164</v>
      </c>
      <c r="P165" s="5">
        <v>0</v>
      </c>
    </row>
    <row r="166" spans="1:16" ht="60" x14ac:dyDescent="0.25">
      <c r="A166" s="3" t="s">
        <v>208</v>
      </c>
      <c r="B166" s="4" t="s">
        <v>223</v>
      </c>
      <c r="C166" s="25" t="str">
        <f>CONCATENATE(A166," - ", B166)</f>
        <v>OUVIDORIA - Elaboração/Atualização da Carta de Serviço ao Cidadão (Bienal)</v>
      </c>
      <c r="D166" s="4" t="s">
        <v>224</v>
      </c>
      <c r="E166" s="3">
        <v>2</v>
      </c>
      <c r="F166" s="3">
        <v>4</v>
      </c>
      <c r="G166" s="3">
        <v>6</v>
      </c>
      <c r="H166" s="3">
        <v>8</v>
      </c>
      <c r="I166" s="3">
        <v>12</v>
      </c>
      <c r="J166" s="3">
        <v>16</v>
      </c>
      <c r="K166" s="3">
        <v>20</v>
      </c>
      <c r="L166" s="2">
        <v>24</v>
      </c>
      <c r="M166" s="2">
        <v>32</v>
      </c>
      <c r="N166" s="2">
        <v>40</v>
      </c>
      <c r="O166" s="2">
        <f>SUM(Tabela1[[#This Row],[I]:[X]])</f>
        <v>164</v>
      </c>
      <c r="P166" s="5">
        <v>0</v>
      </c>
    </row>
    <row r="167" spans="1:16" ht="60" x14ac:dyDescent="0.25">
      <c r="A167" s="3" t="s">
        <v>208</v>
      </c>
      <c r="B167" s="4" t="s">
        <v>225</v>
      </c>
      <c r="C167" s="25" t="str">
        <f>CONCATENATE(A167," - ", B167)</f>
        <v>OUVIDORIA - Elaboração/Atualização do Plano de Dados Abertos (Bienal )</v>
      </c>
      <c r="D167" s="4" t="s">
        <v>683</v>
      </c>
      <c r="E167" s="3">
        <v>2</v>
      </c>
      <c r="F167" s="3">
        <v>4</v>
      </c>
      <c r="G167" s="3">
        <v>6</v>
      </c>
      <c r="H167" s="3">
        <v>8</v>
      </c>
      <c r="I167" s="3">
        <v>12</v>
      </c>
      <c r="J167" s="3">
        <v>16</v>
      </c>
      <c r="K167" s="3">
        <v>20</v>
      </c>
      <c r="L167" s="2">
        <v>24</v>
      </c>
      <c r="M167" s="2">
        <v>32</v>
      </c>
      <c r="N167" s="2">
        <v>40</v>
      </c>
      <c r="O167" s="2">
        <f>SUM(Tabela1[[#This Row],[I]:[X]])</f>
        <v>164</v>
      </c>
      <c r="P167" s="5">
        <v>0</v>
      </c>
    </row>
    <row r="168" spans="1:16" ht="60" x14ac:dyDescent="0.25">
      <c r="A168" s="3" t="s">
        <v>208</v>
      </c>
      <c r="B168" s="4" t="s">
        <v>216</v>
      </c>
      <c r="C168" s="25" t="str">
        <f>CONCATENATE(A168," - ", B168)</f>
        <v xml:space="preserve">OUVIDORIA - Gerenciamento de manifestações de ouvidoria </v>
      </c>
      <c r="D168" s="3" t="s">
        <v>30</v>
      </c>
      <c r="E168" s="3">
        <v>2</v>
      </c>
      <c r="F168" s="3">
        <v>4</v>
      </c>
      <c r="G168" s="3">
        <v>6</v>
      </c>
      <c r="H168" s="3">
        <v>8</v>
      </c>
      <c r="I168" s="3">
        <v>12</v>
      </c>
      <c r="J168" s="3">
        <v>16</v>
      </c>
      <c r="K168" s="3">
        <v>20</v>
      </c>
      <c r="L168" s="2">
        <v>24</v>
      </c>
      <c r="M168" s="2">
        <v>32</v>
      </c>
      <c r="N168" s="2">
        <v>40</v>
      </c>
      <c r="O168" s="2">
        <f>SUM(Tabela1[[#This Row],[I]:[X]])</f>
        <v>164</v>
      </c>
      <c r="P168" s="5">
        <v>0</v>
      </c>
    </row>
    <row r="169" spans="1:16" ht="60" x14ac:dyDescent="0.25">
      <c r="A169" s="3" t="s">
        <v>208</v>
      </c>
      <c r="B169" s="4" t="s">
        <v>217</v>
      </c>
      <c r="C169" s="25" t="str">
        <f>CONCATENATE(A169," - ", B169)</f>
        <v>OUVIDORIA - Gerenciamento de pedidos de acesso à informação</v>
      </c>
      <c r="D169" s="3" t="s">
        <v>30</v>
      </c>
      <c r="E169" s="3">
        <v>2</v>
      </c>
      <c r="F169" s="3">
        <v>4</v>
      </c>
      <c r="G169" s="3">
        <v>6</v>
      </c>
      <c r="H169" s="3">
        <v>8</v>
      </c>
      <c r="I169" s="3">
        <v>12</v>
      </c>
      <c r="J169" s="3">
        <v>16</v>
      </c>
      <c r="K169" s="3">
        <v>20</v>
      </c>
      <c r="L169" s="2">
        <v>24</v>
      </c>
      <c r="M169" s="2">
        <v>32</v>
      </c>
      <c r="N169" s="2">
        <v>40</v>
      </c>
      <c r="O169" s="2">
        <f>SUM(Tabela1[[#This Row],[I]:[X]])</f>
        <v>164</v>
      </c>
      <c r="P169" s="5">
        <v>0</v>
      </c>
    </row>
    <row r="170" spans="1:16" ht="75" x14ac:dyDescent="0.25">
      <c r="A170" s="3" t="s">
        <v>208</v>
      </c>
      <c r="B170" s="4" t="s">
        <v>226</v>
      </c>
      <c r="C170" s="25" t="str">
        <f>CONCATENATE(A170," - ", B170)</f>
        <v xml:space="preserve">OUVIDORIA - Orientação a comunidade acadêmica sobre o cumprimento da Lei de Acesso à Informação </v>
      </c>
      <c r="D170" s="4" t="s">
        <v>227</v>
      </c>
      <c r="E170" s="3">
        <v>2</v>
      </c>
      <c r="F170" s="3">
        <v>4</v>
      </c>
      <c r="G170" s="3">
        <v>6</v>
      </c>
      <c r="H170" s="3">
        <v>8</v>
      </c>
      <c r="I170" s="3">
        <v>12</v>
      </c>
      <c r="J170" s="3">
        <v>16</v>
      </c>
      <c r="K170" s="3">
        <v>20</v>
      </c>
      <c r="L170" s="2">
        <v>24</v>
      </c>
      <c r="M170" s="2">
        <v>32</v>
      </c>
      <c r="N170" s="2">
        <v>40</v>
      </c>
      <c r="O170" s="2">
        <f>SUM(Tabela1[[#This Row],[I]:[X]])</f>
        <v>164</v>
      </c>
      <c r="P170" s="5">
        <v>0</v>
      </c>
    </row>
    <row r="171" spans="1:16" ht="45" x14ac:dyDescent="0.25">
      <c r="A171" s="3" t="s">
        <v>208</v>
      </c>
      <c r="B171" s="3" t="s">
        <v>27</v>
      </c>
      <c r="C171" s="25" t="str">
        <f>CONCATENATE(A171," - ", B171)</f>
        <v xml:space="preserve">OUVIDORIA - Participação em Eventos </v>
      </c>
      <c r="D171" s="3" t="s">
        <v>28</v>
      </c>
      <c r="E171" s="3">
        <v>2</v>
      </c>
      <c r="F171" s="3">
        <v>4</v>
      </c>
      <c r="G171" s="3">
        <v>6</v>
      </c>
      <c r="H171" s="3">
        <v>8</v>
      </c>
      <c r="I171" s="3">
        <v>12</v>
      </c>
      <c r="J171" s="3">
        <v>16</v>
      </c>
      <c r="K171" s="3">
        <v>20</v>
      </c>
      <c r="L171" s="2">
        <v>24</v>
      </c>
      <c r="M171" s="2">
        <v>32</v>
      </c>
      <c r="N171" s="2">
        <v>40</v>
      </c>
      <c r="O171" s="2">
        <f>SUM(Tabela1[[#This Row],[I]:[X]])</f>
        <v>164</v>
      </c>
      <c r="P171" s="5">
        <v>0</v>
      </c>
    </row>
    <row r="172" spans="1:16" ht="30" x14ac:dyDescent="0.25">
      <c r="A172" s="3" t="s">
        <v>208</v>
      </c>
      <c r="B172" s="2" t="s">
        <v>90</v>
      </c>
      <c r="C172" s="25" t="str">
        <f>CONCATENATE(A172," - ", B172)</f>
        <v>OUVIDORIA - Participação em Reunião</v>
      </c>
      <c r="D172" s="3" t="s">
        <v>26</v>
      </c>
      <c r="E172" s="3">
        <v>2</v>
      </c>
      <c r="F172" s="3">
        <v>4</v>
      </c>
      <c r="G172" s="3">
        <v>6</v>
      </c>
      <c r="H172" s="3">
        <v>8</v>
      </c>
      <c r="I172" s="2"/>
      <c r="J172" s="2"/>
      <c r="K172" s="2"/>
      <c r="L172" s="2"/>
      <c r="M172" s="2"/>
      <c r="N172" s="2"/>
      <c r="O172" s="2">
        <f>SUM(Tabela1[[#This Row],[I]:[X]])</f>
        <v>20</v>
      </c>
      <c r="P172" s="5">
        <v>0</v>
      </c>
    </row>
    <row r="173" spans="1:16" ht="45" x14ac:dyDescent="0.25">
      <c r="A173" s="3" t="s">
        <v>208</v>
      </c>
      <c r="B173" s="4" t="s">
        <v>219</v>
      </c>
      <c r="C173" s="25" t="str">
        <f>CONCATENATE(A173," - ", B173)</f>
        <v>OUVIDORIA - Publicação do Rol de informações classificadas</v>
      </c>
      <c r="D173" s="4" t="s">
        <v>220</v>
      </c>
      <c r="E173" s="3">
        <v>2</v>
      </c>
      <c r="F173" s="3">
        <v>4</v>
      </c>
      <c r="G173" s="3">
        <v>6</v>
      </c>
      <c r="H173" s="3">
        <v>8</v>
      </c>
      <c r="I173" s="3">
        <v>12</v>
      </c>
      <c r="J173" s="3">
        <v>16</v>
      </c>
      <c r="K173" s="3">
        <v>20</v>
      </c>
      <c r="L173" s="2">
        <v>24</v>
      </c>
      <c r="M173" s="2">
        <v>32</v>
      </c>
      <c r="N173" s="2">
        <v>40</v>
      </c>
      <c r="O173" s="2">
        <f>SUM(Tabela1[[#This Row],[I]:[X]])</f>
        <v>164</v>
      </c>
      <c r="P173" s="5">
        <v>0</v>
      </c>
    </row>
    <row r="174" spans="1:16" ht="45" x14ac:dyDescent="0.25">
      <c r="A174" s="3" t="s">
        <v>208</v>
      </c>
      <c r="B174" s="4" t="s">
        <v>221</v>
      </c>
      <c r="C174" s="25" t="str">
        <f>CONCATENATE(A174," - ", B174)</f>
        <v>OUVIDORIA - Tratamento de dados da Pesquisa de Satisfação</v>
      </c>
      <c r="D174" s="4" t="s">
        <v>222</v>
      </c>
      <c r="E174" s="3">
        <v>2</v>
      </c>
      <c r="F174" s="3">
        <v>4</v>
      </c>
      <c r="G174" s="3">
        <v>6</v>
      </c>
      <c r="H174" s="3">
        <v>8</v>
      </c>
      <c r="I174" s="3">
        <v>12</v>
      </c>
      <c r="J174" s="3">
        <v>16</v>
      </c>
      <c r="K174" s="3">
        <v>20</v>
      </c>
      <c r="L174" s="2">
        <v>24</v>
      </c>
      <c r="M174" s="2">
        <v>32</v>
      </c>
      <c r="N174" s="2">
        <v>40</v>
      </c>
      <c r="O174" s="2">
        <f>SUM(Tabela1[[#This Row],[I]:[X]])</f>
        <v>164</v>
      </c>
      <c r="P174" s="5">
        <v>0</v>
      </c>
    </row>
    <row r="175" spans="1:16" ht="45" x14ac:dyDescent="0.25">
      <c r="A175" s="2" t="s">
        <v>231</v>
      </c>
      <c r="B175" s="3" t="s">
        <v>63</v>
      </c>
      <c r="C175" s="25" t="str">
        <f>CONCATENATE(A175," - ", B175)</f>
        <v>PESQUISA E EXTENSÃO - Acompanhamento de etapas de Editais.</v>
      </c>
      <c r="D175" s="3" t="s">
        <v>64</v>
      </c>
      <c r="E175" s="3">
        <v>2</v>
      </c>
      <c r="F175" s="3">
        <v>4</v>
      </c>
      <c r="G175" s="3">
        <v>6</v>
      </c>
      <c r="H175" s="3">
        <v>8</v>
      </c>
      <c r="I175" s="3">
        <v>12</v>
      </c>
      <c r="J175" s="3">
        <v>16</v>
      </c>
      <c r="K175" s="3">
        <v>20</v>
      </c>
      <c r="L175" s="2">
        <v>24</v>
      </c>
      <c r="M175" s="2">
        <v>32</v>
      </c>
      <c r="N175" s="2">
        <v>40</v>
      </c>
      <c r="O175" s="2">
        <f>SUM(Tabela1[[#This Row],[I]:[X]])</f>
        <v>164</v>
      </c>
      <c r="P175" s="5">
        <v>0</v>
      </c>
    </row>
    <row r="176" spans="1:16" ht="60" x14ac:dyDescent="0.25">
      <c r="A176" s="2" t="s">
        <v>231</v>
      </c>
      <c r="B176" s="3" t="s">
        <v>29</v>
      </c>
      <c r="C176" s="25" t="str">
        <f>CONCATENATE(A176," - ", B176)</f>
        <v>PESQUISA E EXTENSÃO - Acompanhamento de processos e confecção de documentos.</v>
      </c>
      <c r="D176" s="3" t="s">
        <v>237</v>
      </c>
      <c r="E176" s="3">
        <v>2</v>
      </c>
      <c r="F176" s="3">
        <v>4</v>
      </c>
      <c r="G176" s="3">
        <v>6</v>
      </c>
      <c r="H176" s="3">
        <v>8</v>
      </c>
      <c r="I176" s="3">
        <v>12</v>
      </c>
      <c r="J176" s="3">
        <v>16</v>
      </c>
      <c r="K176" s="3">
        <v>20</v>
      </c>
      <c r="L176" s="2">
        <v>24</v>
      </c>
      <c r="M176" s="2">
        <v>32</v>
      </c>
      <c r="N176" s="2">
        <v>40</v>
      </c>
      <c r="O176" s="2">
        <f>SUM(Tabela1[[#This Row],[I]:[X]])</f>
        <v>164</v>
      </c>
      <c r="P176" s="5">
        <v>0</v>
      </c>
    </row>
    <row r="177" spans="1:16" ht="60" x14ac:dyDescent="0.25">
      <c r="A177" s="2" t="s">
        <v>231</v>
      </c>
      <c r="B177" s="3" t="s">
        <v>684</v>
      </c>
      <c r="C177" s="25" t="str">
        <f>CONCATENATE(A177," - ", B177)</f>
        <v>PESQUISA E EXTENSÃO - Acompanhamento dos projetos de extensão de fluxo contínuo</v>
      </c>
      <c r="D177" s="3" t="s">
        <v>234</v>
      </c>
      <c r="E177" s="3">
        <v>2</v>
      </c>
      <c r="F177" s="3">
        <v>4</v>
      </c>
      <c r="G177" s="3">
        <v>6</v>
      </c>
      <c r="H177" s="3">
        <v>8</v>
      </c>
      <c r="I177" s="3">
        <v>12</v>
      </c>
      <c r="J177" s="3">
        <v>16</v>
      </c>
      <c r="K177" s="3">
        <v>20</v>
      </c>
      <c r="L177" s="2">
        <v>24</v>
      </c>
      <c r="M177" s="2">
        <v>32</v>
      </c>
      <c r="N177" s="2">
        <v>40</v>
      </c>
      <c r="O177" s="2">
        <f>SUM(Tabela1[[#This Row],[I]:[X]])</f>
        <v>164</v>
      </c>
      <c r="P177" s="5">
        <v>0</v>
      </c>
    </row>
    <row r="178" spans="1:16" ht="60" x14ac:dyDescent="0.25">
      <c r="A178" s="2" t="s">
        <v>231</v>
      </c>
      <c r="B178" s="3" t="s">
        <v>236</v>
      </c>
      <c r="C178" s="25" t="str">
        <f>CONCATENATE(A178," - ", B178)</f>
        <v>PESQUISA E EXTENSÃO - Acompanhamento dos projetos de pesquisa de fluxo contínuo</v>
      </c>
      <c r="D178" s="3" t="s">
        <v>234</v>
      </c>
      <c r="E178" s="3">
        <v>2</v>
      </c>
      <c r="F178" s="3">
        <v>4</v>
      </c>
      <c r="G178" s="3">
        <v>6</v>
      </c>
      <c r="H178" s="3">
        <v>8</v>
      </c>
      <c r="I178" s="3">
        <v>12</v>
      </c>
      <c r="J178" s="3">
        <v>16</v>
      </c>
      <c r="K178" s="3">
        <v>20</v>
      </c>
      <c r="L178" s="2">
        <v>24</v>
      </c>
      <c r="M178" s="2">
        <v>32</v>
      </c>
      <c r="N178" s="2">
        <v>40</v>
      </c>
      <c r="O178" s="2">
        <f>SUM(Tabela1[[#This Row],[I]:[X]])</f>
        <v>164</v>
      </c>
      <c r="P178" s="5">
        <v>0</v>
      </c>
    </row>
    <row r="179" spans="1:16" ht="60" x14ac:dyDescent="0.25">
      <c r="A179" s="2" t="s">
        <v>231</v>
      </c>
      <c r="B179" s="3" t="s">
        <v>232</v>
      </c>
      <c r="C179" s="25" t="str">
        <f>CONCATENATE(A179," - ", B179)</f>
        <v>PESQUISA E EXTENSÃO - Análise técnica dos projetos de extensão de fluxo contínuo</v>
      </c>
      <c r="D179" s="3" t="s">
        <v>233</v>
      </c>
      <c r="E179" s="3">
        <v>2</v>
      </c>
      <c r="F179" s="3">
        <v>4</v>
      </c>
      <c r="G179" s="3">
        <v>6</v>
      </c>
      <c r="H179" s="3">
        <v>8</v>
      </c>
      <c r="I179" s="3">
        <v>12</v>
      </c>
      <c r="J179" s="3">
        <v>16</v>
      </c>
      <c r="K179" s="3">
        <v>20</v>
      </c>
      <c r="L179" s="2">
        <v>24</v>
      </c>
      <c r="M179" s="2">
        <v>32</v>
      </c>
      <c r="N179" s="2">
        <v>40</v>
      </c>
      <c r="O179" s="2">
        <f>SUM(Tabela1[[#This Row],[I]:[X]])</f>
        <v>164</v>
      </c>
      <c r="P179" s="5">
        <v>0</v>
      </c>
    </row>
    <row r="180" spans="1:16" ht="60" x14ac:dyDescent="0.25">
      <c r="A180" s="2" t="s">
        <v>231</v>
      </c>
      <c r="B180" s="3" t="s">
        <v>235</v>
      </c>
      <c r="C180" s="25" t="str">
        <f>CONCATENATE(A180," - ", B180)</f>
        <v>PESQUISA E EXTENSÃO - Análise técnica dos projetos de pesquisa de fluxo contínuo</v>
      </c>
      <c r="D180" s="3" t="s">
        <v>233</v>
      </c>
      <c r="E180" s="3">
        <v>2</v>
      </c>
      <c r="F180" s="3">
        <v>4</v>
      </c>
      <c r="G180" s="3">
        <v>6</v>
      </c>
      <c r="H180" s="3">
        <v>8</v>
      </c>
      <c r="I180" s="3">
        <v>12</v>
      </c>
      <c r="J180" s="3">
        <v>16</v>
      </c>
      <c r="K180" s="3">
        <v>20</v>
      </c>
      <c r="L180" s="2">
        <v>24</v>
      </c>
      <c r="M180" s="2">
        <v>32</v>
      </c>
      <c r="N180" s="2">
        <v>40</v>
      </c>
      <c r="O180" s="2">
        <f>SUM(Tabela1[[#This Row],[I]:[X]])</f>
        <v>164</v>
      </c>
      <c r="P180" s="5">
        <v>0</v>
      </c>
    </row>
    <row r="181" spans="1:16" ht="75" x14ac:dyDescent="0.25">
      <c r="A181" s="2" t="s">
        <v>231</v>
      </c>
      <c r="B181" s="3" t="s">
        <v>238</v>
      </c>
      <c r="C181" s="25" t="str">
        <f>CONCATENATE(A181," - ", B181)</f>
        <v>PESQUISA E EXTENSÃO - Atendimento ao pesquisador/extensionista, estudantes, comunidade em geral.</v>
      </c>
      <c r="D181" s="2" t="s">
        <v>138</v>
      </c>
      <c r="E181" s="2">
        <v>2</v>
      </c>
      <c r="F181" s="2">
        <v>4</v>
      </c>
      <c r="G181" s="2"/>
      <c r="H181" s="2"/>
      <c r="I181" s="2"/>
      <c r="J181" s="2"/>
      <c r="K181" s="2"/>
      <c r="L181" s="2"/>
      <c r="M181" s="2"/>
      <c r="N181" s="2"/>
      <c r="O181" s="2">
        <f>SUM(Tabela1[[#This Row],[I]:[X]])</f>
        <v>6</v>
      </c>
      <c r="P181" s="5">
        <v>0</v>
      </c>
    </row>
    <row r="182" spans="1:16" ht="45" x14ac:dyDescent="0.25">
      <c r="A182" s="2" t="s">
        <v>231</v>
      </c>
      <c r="B182" s="3" t="s">
        <v>61</v>
      </c>
      <c r="C182" s="25" t="str">
        <f>CONCATENATE(A182," - ", B182)</f>
        <v>PESQUISA E EXTENSÃO - Confecção de Minuta de Edital.</v>
      </c>
      <c r="D182" s="3" t="s">
        <v>62</v>
      </c>
      <c r="E182" s="3">
        <v>2</v>
      </c>
      <c r="F182" s="3">
        <v>4</v>
      </c>
      <c r="G182" s="3">
        <v>6</v>
      </c>
      <c r="H182" s="3">
        <v>8</v>
      </c>
      <c r="I182" s="3">
        <v>12</v>
      </c>
      <c r="J182" s="3">
        <v>16</v>
      </c>
      <c r="K182" s="3">
        <v>20</v>
      </c>
      <c r="L182" s="2">
        <v>24</v>
      </c>
      <c r="M182" s="2">
        <v>32</v>
      </c>
      <c r="N182" s="2">
        <v>40</v>
      </c>
      <c r="O182" s="2">
        <f>SUM(Tabela1[[#This Row],[I]:[X]])</f>
        <v>164</v>
      </c>
      <c r="P182" s="5">
        <v>0</v>
      </c>
    </row>
    <row r="183" spans="1:16" ht="45" x14ac:dyDescent="0.25">
      <c r="A183" s="2" t="s">
        <v>231</v>
      </c>
      <c r="B183" s="2" t="s">
        <v>239</v>
      </c>
      <c r="C183" s="25" t="str">
        <f>CONCATENATE(A183," - ", B183)</f>
        <v>PESQUISA E EXTENSÃO - Participação em Eventos</v>
      </c>
      <c r="D183" s="3" t="s">
        <v>28</v>
      </c>
      <c r="E183" s="3">
        <v>2</v>
      </c>
      <c r="F183" s="3">
        <v>4</v>
      </c>
      <c r="G183" s="3">
        <v>6</v>
      </c>
      <c r="H183" s="3">
        <v>8</v>
      </c>
      <c r="I183" s="3">
        <v>12</v>
      </c>
      <c r="J183" s="3">
        <v>16</v>
      </c>
      <c r="K183" s="3">
        <v>20</v>
      </c>
      <c r="L183" s="2">
        <v>24</v>
      </c>
      <c r="M183" s="2">
        <v>32</v>
      </c>
      <c r="N183" s="2">
        <v>40</v>
      </c>
      <c r="O183" s="2">
        <f>SUM(Tabela1[[#This Row],[I]:[X]])</f>
        <v>164</v>
      </c>
      <c r="P183" s="5">
        <v>0</v>
      </c>
    </row>
    <row r="184" spans="1:16" ht="30" x14ac:dyDescent="0.25">
      <c r="A184" s="2" t="s">
        <v>231</v>
      </c>
      <c r="B184" s="2" t="s">
        <v>90</v>
      </c>
      <c r="C184" s="25" t="str">
        <f>CONCATENATE(A184," - ", B184)</f>
        <v>PESQUISA E EXTENSÃO - Participação em Reunião</v>
      </c>
      <c r="D184" s="3" t="s">
        <v>26</v>
      </c>
      <c r="E184" s="3">
        <v>2</v>
      </c>
      <c r="F184" s="3">
        <v>4</v>
      </c>
      <c r="G184" s="3">
        <v>6</v>
      </c>
      <c r="H184" s="3">
        <v>8</v>
      </c>
      <c r="I184" s="3"/>
      <c r="J184" s="3"/>
      <c r="K184" s="2"/>
      <c r="L184" s="2"/>
      <c r="M184" s="2"/>
      <c r="N184" s="2"/>
      <c r="O184" s="2">
        <f>SUM(Tabela1[[#This Row],[I]:[X]])</f>
        <v>20</v>
      </c>
      <c r="P184" s="5">
        <v>0</v>
      </c>
    </row>
    <row r="185" spans="1:16" ht="60" x14ac:dyDescent="0.25">
      <c r="A185" s="3" t="s">
        <v>240</v>
      </c>
      <c r="B185" s="3" t="s">
        <v>246</v>
      </c>
      <c r="C185" s="25" t="str">
        <f>CONCATENATE(A185," - ", B185)</f>
        <v xml:space="preserve">PLANEJAMENTO - Acompanhamento da execução do Plano de Dados Abertos </v>
      </c>
      <c r="D185" s="3" t="s">
        <v>247</v>
      </c>
      <c r="E185" s="3">
        <v>2</v>
      </c>
      <c r="F185" s="3">
        <v>4</v>
      </c>
      <c r="G185" s="3">
        <v>6</v>
      </c>
      <c r="H185" s="3">
        <v>8</v>
      </c>
      <c r="I185" s="3">
        <v>12</v>
      </c>
      <c r="J185" s="3">
        <v>16</v>
      </c>
      <c r="K185" s="3">
        <v>20</v>
      </c>
      <c r="L185" s="2">
        <v>24</v>
      </c>
      <c r="M185" s="2">
        <v>32</v>
      </c>
      <c r="N185" s="2">
        <v>40</v>
      </c>
      <c r="O185" s="2">
        <f>SUM(Tabela1[[#This Row],[I]:[X]])</f>
        <v>164</v>
      </c>
      <c r="P185" s="5">
        <v>0</v>
      </c>
    </row>
    <row r="186" spans="1:16" ht="60" x14ac:dyDescent="0.25">
      <c r="A186" s="3" t="s">
        <v>240</v>
      </c>
      <c r="B186" s="3" t="s">
        <v>29</v>
      </c>
      <c r="C186" s="25" t="str">
        <f>CONCATENATE(A186," - ", B186)</f>
        <v>PLANEJAMENTO - Acompanhamento de processos e confecção de documentos.</v>
      </c>
      <c r="D186" s="3" t="s">
        <v>30</v>
      </c>
      <c r="E186" s="3">
        <v>2</v>
      </c>
      <c r="F186" s="3">
        <v>4</v>
      </c>
      <c r="G186" s="3">
        <v>6</v>
      </c>
      <c r="H186" s="3">
        <v>8</v>
      </c>
      <c r="I186" s="3">
        <v>12</v>
      </c>
      <c r="J186" s="3">
        <v>16</v>
      </c>
      <c r="K186" s="3">
        <v>20</v>
      </c>
      <c r="L186" s="2">
        <v>24</v>
      </c>
      <c r="M186" s="2">
        <v>32</v>
      </c>
      <c r="N186" s="2">
        <v>40</v>
      </c>
      <c r="O186" s="2">
        <f>SUM(Tabela1[[#This Row],[I]:[X]])</f>
        <v>164</v>
      </c>
      <c r="P186" s="5">
        <v>0</v>
      </c>
    </row>
    <row r="187" spans="1:16" ht="60" x14ac:dyDescent="0.25">
      <c r="A187" s="3" t="s">
        <v>240</v>
      </c>
      <c r="B187" s="3" t="s">
        <v>243</v>
      </c>
      <c r="C187" s="25" t="str">
        <f>CONCATENATE(A187," - ", B187)</f>
        <v>PLANEJAMENTO - Análise de impacto para verificar indicadores de gestão</v>
      </c>
      <c r="D187" s="3" t="s">
        <v>94</v>
      </c>
      <c r="E187" s="3">
        <v>2</v>
      </c>
      <c r="F187" s="3">
        <v>4</v>
      </c>
      <c r="G187" s="3">
        <v>6</v>
      </c>
      <c r="H187" s="3">
        <v>8</v>
      </c>
      <c r="I187" s="3">
        <v>12</v>
      </c>
      <c r="J187" s="3">
        <v>16</v>
      </c>
      <c r="K187" s="3">
        <v>20</v>
      </c>
      <c r="L187" s="2">
        <v>24</v>
      </c>
      <c r="M187" s="2">
        <v>32</v>
      </c>
      <c r="N187" s="2">
        <v>40</v>
      </c>
      <c r="O187" s="2">
        <f>SUM(Tabela1[[#This Row],[I]:[X]])</f>
        <v>164</v>
      </c>
      <c r="P187" s="5">
        <v>0</v>
      </c>
    </row>
    <row r="188" spans="1:16" ht="45" x14ac:dyDescent="0.25">
      <c r="A188" s="3" t="s">
        <v>240</v>
      </c>
      <c r="B188" s="3" t="s">
        <v>261</v>
      </c>
      <c r="C188" s="25" t="str">
        <f>CONCATENATE(A188," - ", B188)</f>
        <v xml:space="preserve">PLANEJAMENTO - Análise e melhoria de gestão de processos </v>
      </c>
      <c r="D188" s="3" t="s">
        <v>262</v>
      </c>
      <c r="E188" s="3">
        <v>2</v>
      </c>
      <c r="F188" s="3">
        <v>4</v>
      </c>
      <c r="G188" s="3">
        <v>6</v>
      </c>
      <c r="H188" s="3">
        <v>8</v>
      </c>
      <c r="I188" s="3">
        <v>12</v>
      </c>
      <c r="J188" s="3">
        <v>16</v>
      </c>
      <c r="K188" s="3">
        <v>20</v>
      </c>
      <c r="L188" s="2">
        <v>24</v>
      </c>
      <c r="M188" s="2">
        <v>32</v>
      </c>
      <c r="N188" s="2">
        <v>40</v>
      </c>
      <c r="O188" s="2">
        <f>SUM(Tabela1[[#This Row],[I]:[X]])</f>
        <v>164</v>
      </c>
      <c r="P188" s="5">
        <v>0</v>
      </c>
    </row>
    <row r="189" spans="1:16" ht="60" x14ac:dyDescent="0.25">
      <c r="A189" s="3" t="s">
        <v>240</v>
      </c>
      <c r="B189" s="3" t="s">
        <v>91</v>
      </c>
      <c r="C189" s="25" t="str">
        <f>CONCATENATE(A189," - ", B189)</f>
        <v>PLANEJAMENTO - Atendimento ao servidor, estudante, comunidade em geral</v>
      </c>
      <c r="D189" s="3" t="s">
        <v>86</v>
      </c>
      <c r="E189" s="3">
        <v>2</v>
      </c>
      <c r="F189" s="3">
        <v>4</v>
      </c>
      <c r="G189" s="3">
        <v>6</v>
      </c>
      <c r="H189" s="3">
        <v>8</v>
      </c>
      <c r="I189" s="2"/>
      <c r="J189" s="2"/>
      <c r="K189" s="2"/>
      <c r="L189" s="2"/>
      <c r="M189" s="2"/>
      <c r="N189" s="2"/>
      <c r="O189" s="2">
        <f>SUM(Tabela1[[#This Row],[I]:[X]])</f>
        <v>20</v>
      </c>
      <c r="P189" s="5">
        <v>0</v>
      </c>
    </row>
    <row r="190" spans="1:16" ht="45" x14ac:dyDescent="0.25">
      <c r="A190" s="3" t="s">
        <v>240</v>
      </c>
      <c r="B190" s="3" t="s">
        <v>241</v>
      </c>
      <c r="C190" s="25" t="str">
        <f>CONCATENATE(A190," - ", B190)</f>
        <v>PLANEJAMENTO - Atualização da dados estatísticos</v>
      </c>
      <c r="D190" s="3" t="s">
        <v>242</v>
      </c>
      <c r="E190" s="3">
        <v>2</v>
      </c>
      <c r="F190" s="3">
        <v>4</v>
      </c>
      <c r="G190" s="3">
        <v>6</v>
      </c>
      <c r="H190" s="3">
        <v>8</v>
      </c>
      <c r="I190" s="3">
        <v>12</v>
      </c>
      <c r="J190" s="3">
        <v>16</v>
      </c>
      <c r="K190" s="3">
        <v>20</v>
      </c>
      <c r="L190" s="2">
        <v>24</v>
      </c>
      <c r="M190" s="2">
        <v>32</v>
      </c>
      <c r="N190" s="2">
        <v>40</v>
      </c>
      <c r="O190" s="2">
        <f>SUM(Tabela1[[#This Row],[I]:[X]])</f>
        <v>164</v>
      </c>
      <c r="P190" s="5">
        <v>0</v>
      </c>
    </row>
    <row r="191" spans="1:16" ht="60" x14ac:dyDescent="0.25">
      <c r="A191" s="3" t="s">
        <v>240</v>
      </c>
      <c r="B191" s="3" t="s">
        <v>259</v>
      </c>
      <c r="C191" s="25" t="str">
        <f>CONCATENATE(A191," - ", B191)</f>
        <v>PLANEJAMENTO - Atualização e Monitoramento do Plano de Integridade</v>
      </c>
      <c r="D191" s="3" t="s">
        <v>260</v>
      </c>
      <c r="E191" s="3">
        <v>2</v>
      </c>
      <c r="F191" s="3">
        <v>4</v>
      </c>
      <c r="G191" s="3">
        <v>6</v>
      </c>
      <c r="H191" s="3">
        <v>8</v>
      </c>
      <c r="I191" s="3">
        <v>12</v>
      </c>
      <c r="J191" s="3">
        <v>16</v>
      </c>
      <c r="K191" s="3">
        <v>20</v>
      </c>
      <c r="L191" s="2">
        <v>24</v>
      </c>
      <c r="M191" s="2">
        <v>32</v>
      </c>
      <c r="N191" s="2">
        <v>40</v>
      </c>
      <c r="O191" s="2">
        <f>SUM(Tabela1[[#This Row],[I]:[X]])</f>
        <v>164</v>
      </c>
      <c r="P191" s="5">
        <v>0</v>
      </c>
    </row>
    <row r="192" spans="1:16" ht="60" x14ac:dyDescent="0.25">
      <c r="A192" s="3" t="s">
        <v>240</v>
      </c>
      <c r="B192" s="3" t="s">
        <v>254</v>
      </c>
      <c r="C192" s="25" t="str">
        <f>CONCATENATE(A192," - ", B192)</f>
        <v>PLANEJAMENTO - Atualização semanal de Planilha de Controle Orçamentário</v>
      </c>
      <c r="D192" s="3" t="s">
        <v>255</v>
      </c>
      <c r="E192" s="3">
        <v>2</v>
      </c>
      <c r="F192" s="3">
        <v>4</v>
      </c>
      <c r="G192" s="3">
        <v>6</v>
      </c>
      <c r="H192" s="3">
        <v>8</v>
      </c>
      <c r="I192" s="3">
        <v>12</v>
      </c>
      <c r="J192" s="3">
        <v>16</v>
      </c>
      <c r="K192" s="3">
        <v>20</v>
      </c>
      <c r="L192" s="2">
        <v>24</v>
      </c>
      <c r="M192" s="2">
        <v>32</v>
      </c>
      <c r="N192" s="2">
        <v>40</v>
      </c>
      <c r="O192" s="2">
        <f>SUM(Tabela1[[#This Row],[I]:[X]])</f>
        <v>164</v>
      </c>
      <c r="P192" s="5">
        <v>0</v>
      </c>
    </row>
    <row r="193" spans="1:16" ht="60" x14ac:dyDescent="0.25">
      <c r="A193" s="3" t="s">
        <v>240</v>
      </c>
      <c r="B193" s="3" t="s">
        <v>92</v>
      </c>
      <c r="C193" s="25" t="str">
        <f>CONCATENATE(A193," - ", B193)</f>
        <v>PLANEJAMENTO - Criação e/ou revisão de normativos e/ou políticas públicas.</v>
      </c>
      <c r="D193" s="3" t="s">
        <v>50</v>
      </c>
      <c r="E193" s="3">
        <v>2</v>
      </c>
      <c r="F193" s="3">
        <v>4</v>
      </c>
      <c r="G193" s="3">
        <v>6</v>
      </c>
      <c r="H193" s="3">
        <v>8</v>
      </c>
      <c r="I193" s="3">
        <v>12</v>
      </c>
      <c r="J193" s="3">
        <v>16</v>
      </c>
      <c r="K193" s="3">
        <v>20</v>
      </c>
      <c r="L193" s="2">
        <v>24</v>
      </c>
      <c r="M193" s="2">
        <v>32</v>
      </c>
      <c r="N193" s="2">
        <v>40</v>
      </c>
      <c r="O193" s="2">
        <f>SUM(Tabela1[[#This Row],[I]:[X]])</f>
        <v>164</v>
      </c>
      <c r="P193" s="5">
        <v>0</v>
      </c>
    </row>
    <row r="194" spans="1:16" ht="90" x14ac:dyDescent="0.25">
      <c r="A194" s="3" t="s">
        <v>240</v>
      </c>
      <c r="B194" s="3" t="s">
        <v>696</v>
      </c>
      <c r="C194" s="25" t="str">
        <f>CONCATENATE(A194," - ", B194)</f>
        <v>PLANEJAMENTO - Distribuição e acompanhamento de tarefas junto aos servidores da Coordenadoria</v>
      </c>
      <c r="D194" s="3" t="s">
        <v>256</v>
      </c>
      <c r="E194" s="3">
        <v>2</v>
      </c>
      <c r="F194" s="3">
        <v>4</v>
      </c>
      <c r="G194" s="3">
        <v>6</v>
      </c>
      <c r="H194" s="3">
        <v>8</v>
      </c>
      <c r="I194" s="3">
        <v>12</v>
      </c>
      <c r="J194" s="3">
        <v>16</v>
      </c>
      <c r="K194" s="3">
        <v>20</v>
      </c>
      <c r="L194" s="2">
        <v>24</v>
      </c>
      <c r="M194" s="2">
        <v>32</v>
      </c>
      <c r="N194" s="2">
        <v>40</v>
      </c>
      <c r="O194" s="2">
        <f>SUM(Tabela1[[#This Row],[I]:[X]])</f>
        <v>164</v>
      </c>
      <c r="P194" s="5">
        <v>0</v>
      </c>
    </row>
    <row r="195" spans="1:16" ht="60" x14ac:dyDescent="0.25">
      <c r="A195" s="3" t="s">
        <v>240</v>
      </c>
      <c r="B195" s="3" t="s">
        <v>251</v>
      </c>
      <c r="C195" s="25" t="str">
        <f>CONCATENATE(A195," - ", B195)</f>
        <v xml:space="preserve">PLANEJAMENTO - Elaboração de manuais e vídeos didáticos em assuntos correlatos </v>
      </c>
      <c r="D195" s="3" t="s">
        <v>697</v>
      </c>
      <c r="E195" s="3">
        <v>2</v>
      </c>
      <c r="F195" s="3">
        <v>4</v>
      </c>
      <c r="G195" s="3">
        <v>6</v>
      </c>
      <c r="H195" s="3">
        <v>8</v>
      </c>
      <c r="I195" s="3">
        <v>12</v>
      </c>
      <c r="J195" s="3">
        <v>16</v>
      </c>
      <c r="K195" s="3">
        <v>20</v>
      </c>
      <c r="L195" s="2">
        <v>24</v>
      </c>
      <c r="M195" s="2">
        <v>32</v>
      </c>
      <c r="N195" s="2">
        <v>40</v>
      </c>
      <c r="O195" s="2">
        <f>SUM(Tabela1[[#This Row],[I]:[X]])</f>
        <v>164</v>
      </c>
      <c r="P195" s="5">
        <v>0</v>
      </c>
    </row>
    <row r="196" spans="1:16" ht="60" x14ac:dyDescent="0.25">
      <c r="A196" s="3" t="s">
        <v>240</v>
      </c>
      <c r="B196" s="3" t="s">
        <v>88</v>
      </c>
      <c r="C196" s="25" t="str">
        <f>CONCATENATE(A196," - ", B196)</f>
        <v>PLANEJAMENTO - Elaboração de material orientativo aos estudantes</v>
      </c>
      <c r="D196" s="3" t="s">
        <v>89</v>
      </c>
      <c r="E196" s="3">
        <v>2</v>
      </c>
      <c r="F196" s="3">
        <v>4</v>
      </c>
      <c r="G196" s="3">
        <v>6</v>
      </c>
      <c r="H196" s="3">
        <v>8</v>
      </c>
      <c r="I196" s="3">
        <v>12</v>
      </c>
      <c r="J196" s="3">
        <v>16</v>
      </c>
      <c r="K196" s="3">
        <v>20</v>
      </c>
      <c r="L196" s="2">
        <v>24</v>
      </c>
      <c r="M196" s="2">
        <v>32</v>
      </c>
      <c r="N196" s="2">
        <v>40</v>
      </c>
      <c r="O196" s="2">
        <f>SUM(Tabela1[[#This Row],[I]:[X]])</f>
        <v>164</v>
      </c>
      <c r="P196" s="5">
        <v>0</v>
      </c>
    </row>
    <row r="197" spans="1:16" ht="45" x14ac:dyDescent="0.25">
      <c r="A197" s="3" t="s">
        <v>240</v>
      </c>
      <c r="B197" s="3" t="s">
        <v>257</v>
      </c>
      <c r="C197" s="25" t="str">
        <f>CONCATENATE(A197," - ", B197)</f>
        <v xml:space="preserve">PLANEJAMENTO - Elaboração do Plano de Gestão de Riscos </v>
      </c>
      <c r="D197" s="3" t="s">
        <v>258</v>
      </c>
      <c r="E197" s="3">
        <v>2</v>
      </c>
      <c r="F197" s="3">
        <v>4</v>
      </c>
      <c r="G197" s="3">
        <v>6</v>
      </c>
      <c r="H197" s="3">
        <v>8</v>
      </c>
      <c r="I197" s="3">
        <v>12</v>
      </c>
      <c r="J197" s="3">
        <v>16</v>
      </c>
      <c r="K197" s="3">
        <v>20</v>
      </c>
      <c r="L197" s="2">
        <v>24</v>
      </c>
      <c r="M197" s="2">
        <v>32</v>
      </c>
      <c r="N197" s="2">
        <v>40</v>
      </c>
      <c r="O197" s="2">
        <f>SUM(Tabela1[[#This Row],[I]:[X]])</f>
        <v>164</v>
      </c>
      <c r="P197" s="5">
        <v>0</v>
      </c>
    </row>
    <row r="198" spans="1:16" ht="45" x14ac:dyDescent="0.25">
      <c r="A198" s="3" t="s">
        <v>240</v>
      </c>
      <c r="B198" s="3" t="s">
        <v>248</v>
      </c>
      <c r="C198" s="25" t="str">
        <f>CONCATENATE(A198," - ", B198)</f>
        <v>PLANEJAMENTO - Elaboração do Relatório Anual de Gestão</v>
      </c>
      <c r="D198" s="3" t="s">
        <v>94</v>
      </c>
      <c r="E198" s="3">
        <v>2</v>
      </c>
      <c r="F198" s="3">
        <v>4</v>
      </c>
      <c r="G198" s="3">
        <v>6</v>
      </c>
      <c r="H198" s="3">
        <v>8</v>
      </c>
      <c r="I198" s="3">
        <v>12</v>
      </c>
      <c r="J198" s="3">
        <v>16</v>
      </c>
      <c r="K198" s="3">
        <v>20</v>
      </c>
      <c r="L198" s="2">
        <v>24</v>
      </c>
      <c r="M198" s="2">
        <v>32</v>
      </c>
      <c r="N198" s="2">
        <v>40</v>
      </c>
      <c r="O198" s="2">
        <f>SUM(Tabela1[[#This Row],[I]:[X]])</f>
        <v>164</v>
      </c>
      <c r="P198" s="5">
        <v>0</v>
      </c>
    </row>
    <row r="199" spans="1:16" ht="60" x14ac:dyDescent="0.25">
      <c r="A199" s="3" t="s">
        <v>240</v>
      </c>
      <c r="B199" s="3" t="s">
        <v>252</v>
      </c>
      <c r="C199" s="25" t="str">
        <f>CONCATENATE(A199," - ", B199)</f>
        <v>PLANEJAMENTO - Elaboração e acompanhamento do PDI</v>
      </c>
      <c r="D199" s="3" t="s">
        <v>253</v>
      </c>
      <c r="E199" s="3">
        <v>2</v>
      </c>
      <c r="F199" s="3">
        <v>4</v>
      </c>
      <c r="G199" s="3">
        <v>6</v>
      </c>
      <c r="H199" s="3">
        <v>8</v>
      </c>
      <c r="I199" s="3">
        <v>12</v>
      </c>
      <c r="J199" s="3">
        <v>16</v>
      </c>
      <c r="K199" s="3">
        <v>20</v>
      </c>
      <c r="L199" s="2">
        <v>24</v>
      </c>
      <c r="M199" s="2">
        <v>32</v>
      </c>
      <c r="N199" s="2">
        <v>40</v>
      </c>
      <c r="O199" s="2">
        <f>SUM(Tabela1[[#This Row],[I]:[X]])</f>
        <v>164</v>
      </c>
      <c r="P199" s="5">
        <v>0</v>
      </c>
    </row>
    <row r="200" spans="1:16" ht="60" x14ac:dyDescent="0.25">
      <c r="A200" s="3" t="s">
        <v>240</v>
      </c>
      <c r="B200" s="3" t="s">
        <v>698</v>
      </c>
      <c r="C200" s="25" t="str">
        <f>CONCATENATE(A200," - ", B200)</f>
        <v xml:space="preserve">PLANEJAMENTO - Elaboração e acompanhamento do Plano de Ação </v>
      </c>
      <c r="D200" s="3" t="s">
        <v>699</v>
      </c>
      <c r="E200" s="3">
        <v>2</v>
      </c>
      <c r="F200" s="3">
        <v>4</v>
      </c>
      <c r="G200" s="3">
        <v>6</v>
      </c>
      <c r="H200" s="3">
        <v>8</v>
      </c>
      <c r="I200" s="3">
        <v>12</v>
      </c>
      <c r="J200" s="3">
        <v>16</v>
      </c>
      <c r="K200" s="3">
        <v>20</v>
      </c>
      <c r="L200" s="2">
        <v>24</v>
      </c>
      <c r="M200" s="2">
        <v>32</v>
      </c>
      <c r="N200" s="2">
        <v>40</v>
      </c>
      <c r="O200" s="2">
        <f>SUM(Tabela1[[#This Row],[I]:[X]])</f>
        <v>164</v>
      </c>
      <c r="P200" s="5">
        <v>0</v>
      </c>
    </row>
    <row r="201" spans="1:16" ht="105" x14ac:dyDescent="0.25">
      <c r="A201" s="3" t="s">
        <v>240</v>
      </c>
      <c r="B201" s="3" t="s">
        <v>249</v>
      </c>
      <c r="C201" s="25" t="str">
        <f>CONCATENATE(A201," - ", B201)</f>
        <v>PLANEJAMENTO - Envio de informações gerenciais a outros setores internos que requerem extração de dados de bancos de dados</v>
      </c>
      <c r="D201" s="3" t="s">
        <v>250</v>
      </c>
      <c r="E201" s="3">
        <v>2</v>
      </c>
      <c r="F201" s="3">
        <v>4</v>
      </c>
      <c r="G201" s="3">
        <v>6</v>
      </c>
      <c r="H201" s="3">
        <v>8</v>
      </c>
      <c r="I201" s="3">
        <v>12</v>
      </c>
      <c r="J201" s="3">
        <v>16</v>
      </c>
      <c r="K201" s="3">
        <v>20</v>
      </c>
      <c r="L201" s="2">
        <v>24</v>
      </c>
      <c r="M201" s="2">
        <v>32</v>
      </c>
      <c r="N201" s="2">
        <v>40</v>
      </c>
      <c r="O201" s="2">
        <f>SUM(Tabela1[[#This Row],[I]:[X]])</f>
        <v>164</v>
      </c>
      <c r="P201" s="5">
        <v>0</v>
      </c>
    </row>
    <row r="202" spans="1:16" ht="75" x14ac:dyDescent="0.25">
      <c r="A202" s="3" t="s">
        <v>240</v>
      </c>
      <c r="B202" s="3" t="s">
        <v>244</v>
      </c>
      <c r="C202" s="25" t="str">
        <f>CONCATENATE(A202," - ", B202)</f>
        <v>PLANEJAMENTO - Manutenção e atualização da plataforma Dashboard do Planejamento</v>
      </c>
      <c r="D202" s="3" t="s">
        <v>245</v>
      </c>
      <c r="E202" s="3">
        <v>2</v>
      </c>
      <c r="F202" s="3">
        <v>4</v>
      </c>
      <c r="G202" s="3">
        <v>6</v>
      </c>
      <c r="H202" s="3">
        <v>8</v>
      </c>
      <c r="I202" s="3">
        <v>12</v>
      </c>
      <c r="J202" s="3">
        <v>16</v>
      </c>
      <c r="K202" s="3">
        <v>20</v>
      </c>
      <c r="L202" s="2">
        <v>24</v>
      </c>
      <c r="M202" s="2">
        <v>32</v>
      </c>
      <c r="N202" s="2">
        <v>40</v>
      </c>
      <c r="O202" s="2">
        <f>SUM(Tabela1[[#This Row],[I]:[X]])</f>
        <v>164</v>
      </c>
      <c r="P202" s="5">
        <v>0</v>
      </c>
    </row>
    <row r="203" spans="1:16" ht="75" x14ac:dyDescent="0.25">
      <c r="A203" s="3" t="s">
        <v>240</v>
      </c>
      <c r="B203" s="3" t="s">
        <v>263</v>
      </c>
      <c r="C203" s="25" t="str">
        <f>CONCATENATE(A203," - ", B203)</f>
        <v>PLANEJAMENTO - Manutenção e atualização de sistemas de Planejamento Estratégico</v>
      </c>
      <c r="D203" s="3" t="s">
        <v>264</v>
      </c>
      <c r="E203" s="3">
        <v>2</v>
      </c>
      <c r="F203" s="3">
        <v>4</v>
      </c>
      <c r="G203" s="3">
        <v>6</v>
      </c>
      <c r="H203" s="3">
        <v>8</v>
      </c>
      <c r="I203" s="3">
        <v>12</v>
      </c>
      <c r="J203" s="3">
        <v>16</v>
      </c>
      <c r="K203" s="3">
        <v>20</v>
      </c>
      <c r="L203" s="2">
        <v>24</v>
      </c>
      <c r="M203" s="2">
        <v>32</v>
      </c>
      <c r="N203" s="2">
        <v>40</v>
      </c>
      <c r="O203" s="2">
        <f>SUM(Tabela1[[#This Row],[I]:[X]])</f>
        <v>164</v>
      </c>
      <c r="P203" s="5">
        <v>0</v>
      </c>
    </row>
    <row r="204" spans="1:16" ht="45" x14ac:dyDescent="0.25">
      <c r="A204" s="3" t="s">
        <v>240</v>
      </c>
      <c r="B204" s="3" t="s">
        <v>27</v>
      </c>
      <c r="C204" s="25" t="str">
        <f>CONCATENATE(A204," - ", B204)</f>
        <v xml:space="preserve">PLANEJAMENTO - Participação em Eventos </v>
      </c>
      <c r="D204" s="3" t="s">
        <v>28</v>
      </c>
      <c r="E204" s="3">
        <v>2</v>
      </c>
      <c r="F204" s="3">
        <v>4</v>
      </c>
      <c r="G204" s="3">
        <v>6</v>
      </c>
      <c r="H204" s="3">
        <v>8</v>
      </c>
      <c r="I204" s="3">
        <v>12</v>
      </c>
      <c r="J204" s="3">
        <v>16</v>
      </c>
      <c r="K204" s="3">
        <v>20</v>
      </c>
      <c r="L204" s="2">
        <v>24</v>
      </c>
      <c r="M204" s="2">
        <v>32</v>
      </c>
      <c r="N204" s="2">
        <v>40</v>
      </c>
      <c r="O204" s="2">
        <f>SUM(Tabela1[[#This Row],[I]:[X]])</f>
        <v>164</v>
      </c>
      <c r="P204" s="5">
        <v>0</v>
      </c>
    </row>
    <row r="205" spans="1:16" ht="30" x14ac:dyDescent="0.25">
      <c r="A205" s="3" t="s">
        <v>240</v>
      </c>
      <c r="B205" s="2" t="s">
        <v>90</v>
      </c>
      <c r="C205" s="25" t="str">
        <f>CONCATENATE(A205," - ", B205)</f>
        <v>PLANEJAMENTO - Participação em Reunião</v>
      </c>
      <c r="D205" s="3" t="s">
        <v>26</v>
      </c>
      <c r="E205" s="3">
        <v>2</v>
      </c>
      <c r="F205" s="3">
        <v>4</v>
      </c>
      <c r="G205" s="3">
        <v>6</v>
      </c>
      <c r="H205" s="3">
        <v>8</v>
      </c>
      <c r="I205" s="2"/>
      <c r="J205" s="2"/>
      <c r="K205" s="2"/>
      <c r="L205" s="2"/>
      <c r="M205" s="2"/>
      <c r="N205" s="2"/>
      <c r="O205" s="2">
        <f>SUM(Tabela1[[#This Row],[I]:[X]])</f>
        <v>20</v>
      </c>
      <c r="P205" s="5">
        <v>0</v>
      </c>
    </row>
    <row r="206" spans="1:16" ht="60" x14ac:dyDescent="0.25">
      <c r="A206" s="3" t="s">
        <v>274</v>
      </c>
      <c r="B206" s="3" t="s">
        <v>29</v>
      </c>
      <c r="C206" s="25" t="str">
        <f>CONCATENATE(A206," - ", B206)</f>
        <v>TECNOLOGIA - Acompanhamento de processos e confecção de documentos.</v>
      </c>
      <c r="D206" s="3" t="s">
        <v>237</v>
      </c>
      <c r="E206" s="3">
        <v>2</v>
      </c>
      <c r="F206" s="3">
        <v>4</v>
      </c>
      <c r="G206" s="3">
        <v>6</v>
      </c>
      <c r="H206" s="3">
        <v>8</v>
      </c>
      <c r="I206" s="3">
        <v>12</v>
      </c>
      <c r="J206" s="3">
        <v>16</v>
      </c>
      <c r="K206" s="3">
        <v>20</v>
      </c>
      <c r="L206" s="3">
        <v>24</v>
      </c>
      <c r="M206" s="3">
        <v>32</v>
      </c>
      <c r="N206" s="3">
        <v>40</v>
      </c>
      <c r="O206" s="3">
        <f>SUM(Tabela1[[#This Row],[I]:[X]])</f>
        <v>164</v>
      </c>
      <c r="P206" s="3">
        <v>0</v>
      </c>
    </row>
    <row r="207" spans="1:16" ht="75" x14ac:dyDescent="0.25">
      <c r="A207" s="3" t="s">
        <v>274</v>
      </c>
      <c r="B207" s="3" t="s">
        <v>265</v>
      </c>
      <c r="C207" s="25" t="str">
        <f>CONCATENATE(A207," - ", B207)</f>
        <v>TECNOLOGIA - Atualização, implantação e manutenção de software</v>
      </c>
      <c r="D207" s="2" t="s">
        <v>266</v>
      </c>
      <c r="E207" s="3">
        <v>2</v>
      </c>
      <c r="F207" s="3">
        <v>4</v>
      </c>
      <c r="G207" s="3">
        <v>6</v>
      </c>
      <c r="H207" s="3">
        <v>8</v>
      </c>
      <c r="I207" s="3">
        <v>12</v>
      </c>
      <c r="J207" s="3">
        <v>16</v>
      </c>
      <c r="K207" s="3">
        <v>20</v>
      </c>
      <c r="L207" s="3">
        <v>24</v>
      </c>
      <c r="M207" s="3">
        <v>32</v>
      </c>
      <c r="N207" s="3">
        <v>40</v>
      </c>
      <c r="O207" s="3">
        <f>SUM(Tabela1[[#This Row],[I]:[X]])</f>
        <v>164</v>
      </c>
      <c r="P207" s="3">
        <v>0</v>
      </c>
    </row>
    <row r="208" spans="1:16" ht="90" x14ac:dyDescent="0.25">
      <c r="A208" s="3" t="s">
        <v>274</v>
      </c>
      <c r="B208" s="3" t="s">
        <v>267</v>
      </c>
      <c r="C208" s="25" t="str">
        <f>CONCATENATE(A208," - ", B208)</f>
        <v>TECNOLOGIA - Atualização, manutenção e operacionalização de serviço de Tecnologia da Informação</v>
      </c>
      <c r="D208" s="2" t="s">
        <v>268</v>
      </c>
      <c r="E208" s="3">
        <v>2</v>
      </c>
      <c r="F208" s="3">
        <v>4</v>
      </c>
      <c r="G208" s="3">
        <v>6</v>
      </c>
      <c r="H208" s="3">
        <v>8</v>
      </c>
      <c r="I208" s="3">
        <v>12</v>
      </c>
      <c r="J208" s="3">
        <v>16</v>
      </c>
      <c r="K208" s="3">
        <v>20</v>
      </c>
      <c r="L208" s="3">
        <v>24</v>
      </c>
      <c r="M208" s="3">
        <v>32</v>
      </c>
      <c r="N208" s="3">
        <v>40</v>
      </c>
      <c r="O208" s="3">
        <f>SUM(Tabela1[[#This Row],[I]:[X]])</f>
        <v>164</v>
      </c>
      <c r="P208" s="3">
        <v>0</v>
      </c>
    </row>
    <row r="209" spans="1:16" ht="45" x14ac:dyDescent="0.25">
      <c r="A209" s="3" t="s">
        <v>274</v>
      </c>
      <c r="B209" s="3" t="s">
        <v>19</v>
      </c>
      <c r="C209" s="25" t="str">
        <f>CONCATENATE(A209," - ", B209)</f>
        <v>TECNOLOGIA - Consolidação de dados e resultados</v>
      </c>
      <c r="D209" s="2" t="s">
        <v>269</v>
      </c>
      <c r="E209" s="3">
        <v>2</v>
      </c>
      <c r="F209" s="3">
        <v>4</v>
      </c>
      <c r="G209" s="3">
        <v>6</v>
      </c>
      <c r="H209" s="3">
        <v>8</v>
      </c>
      <c r="I209" s="3">
        <v>12</v>
      </c>
      <c r="J209" s="3">
        <v>16</v>
      </c>
      <c r="K209" s="3">
        <v>20</v>
      </c>
      <c r="L209" s="3">
        <v>24</v>
      </c>
      <c r="M209" s="3">
        <v>32</v>
      </c>
      <c r="N209" s="3">
        <v>40</v>
      </c>
      <c r="O209" s="3">
        <f>SUM(Tabela1[[#This Row],[I]:[X]])</f>
        <v>164</v>
      </c>
      <c r="P209" s="3">
        <v>0</v>
      </c>
    </row>
    <row r="210" spans="1:16" ht="45" x14ac:dyDescent="0.25">
      <c r="A210" s="3" t="s">
        <v>274</v>
      </c>
      <c r="B210" s="3" t="s">
        <v>21</v>
      </c>
      <c r="C210" s="25" t="str">
        <f>CONCATENATE(A210," - ", B210)</f>
        <v>TECNOLOGIA - Consultas e atualizações em sistemas estruturantes</v>
      </c>
      <c r="D210" s="3" t="s">
        <v>22</v>
      </c>
      <c r="E210" s="3">
        <v>2</v>
      </c>
      <c r="F210" s="3">
        <v>4</v>
      </c>
      <c r="G210" s="3">
        <v>6</v>
      </c>
      <c r="H210" s="3">
        <v>8</v>
      </c>
      <c r="I210" s="3">
        <v>12</v>
      </c>
      <c r="J210" s="3">
        <v>16</v>
      </c>
      <c r="K210" s="3">
        <v>20</v>
      </c>
      <c r="L210" s="3">
        <v>24</v>
      </c>
      <c r="M210" s="3">
        <v>32</v>
      </c>
      <c r="N210" s="3">
        <v>40</v>
      </c>
      <c r="O210" s="3">
        <f>SUM(Tabela1[[#This Row],[I]:[X]])</f>
        <v>164</v>
      </c>
      <c r="P210" s="3">
        <v>0</v>
      </c>
    </row>
    <row r="211" spans="1:16" ht="60" x14ac:dyDescent="0.25">
      <c r="A211" s="3" t="s">
        <v>274</v>
      </c>
      <c r="B211" s="3" t="s">
        <v>230</v>
      </c>
      <c r="C211" s="25" t="str">
        <f>CONCATENATE(A211," - ", B211)</f>
        <v>TECNOLOGIA - Criação e/ou revisão de orientações/normativos.</v>
      </c>
      <c r="D211" s="3" t="s">
        <v>50</v>
      </c>
      <c r="E211" s="3">
        <v>2</v>
      </c>
      <c r="F211" s="3">
        <v>4</v>
      </c>
      <c r="G211" s="3">
        <v>6</v>
      </c>
      <c r="H211" s="3">
        <v>8</v>
      </c>
      <c r="I211" s="3">
        <v>12</v>
      </c>
      <c r="J211" s="3">
        <v>16</v>
      </c>
      <c r="K211" s="3">
        <v>20</v>
      </c>
      <c r="L211" s="3">
        <v>24</v>
      </c>
      <c r="M211" s="3">
        <v>32</v>
      </c>
      <c r="N211" s="3">
        <v>40</v>
      </c>
      <c r="O211" s="3">
        <f>SUM(Tabela1[[#This Row],[I]:[X]])</f>
        <v>164</v>
      </c>
      <c r="P211" s="3">
        <v>0</v>
      </c>
    </row>
    <row r="212" spans="1:16" ht="45" x14ac:dyDescent="0.25">
      <c r="A212" s="3" t="s">
        <v>274</v>
      </c>
      <c r="B212" s="3" t="s">
        <v>23</v>
      </c>
      <c r="C212" s="25" t="str">
        <f>CONCATENATE(A212," - ", B212)</f>
        <v>TECNOLOGIA - Participação em comissões</v>
      </c>
      <c r="D212" s="3" t="s">
        <v>24</v>
      </c>
      <c r="E212" s="3">
        <v>2</v>
      </c>
      <c r="F212" s="3">
        <v>4</v>
      </c>
      <c r="G212" s="3">
        <v>6</v>
      </c>
      <c r="H212" s="3">
        <v>8</v>
      </c>
      <c r="I212" s="3">
        <v>12</v>
      </c>
      <c r="J212" s="3">
        <v>16</v>
      </c>
      <c r="K212" s="3">
        <v>20</v>
      </c>
      <c r="L212" s="3">
        <v>24</v>
      </c>
      <c r="M212" s="3">
        <v>32</v>
      </c>
      <c r="N212" s="3">
        <v>40</v>
      </c>
      <c r="O212" s="3">
        <f>SUM(Tabela1[[#This Row],[I]:[X]])</f>
        <v>164</v>
      </c>
      <c r="P212" s="3">
        <v>0</v>
      </c>
    </row>
    <row r="213" spans="1:16" ht="45" x14ac:dyDescent="0.25">
      <c r="A213" s="3" t="s">
        <v>274</v>
      </c>
      <c r="B213" s="3" t="s">
        <v>27</v>
      </c>
      <c r="C213" s="25" t="str">
        <f>CONCATENATE(A213," - ", B213)</f>
        <v xml:space="preserve">TECNOLOGIA - Participação em Eventos </v>
      </c>
      <c r="D213" s="3" t="s">
        <v>28</v>
      </c>
      <c r="E213" s="3">
        <v>2</v>
      </c>
      <c r="F213" s="3">
        <v>4</v>
      </c>
      <c r="G213" s="3">
        <v>6</v>
      </c>
      <c r="H213" s="3">
        <v>8</v>
      </c>
      <c r="I213" s="3">
        <v>12</v>
      </c>
      <c r="J213" s="3">
        <v>16</v>
      </c>
      <c r="K213" s="3">
        <v>20</v>
      </c>
      <c r="L213" s="3">
        <v>24</v>
      </c>
      <c r="M213" s="3">
        <v>32</v>
      </c>
      <c r="N213" s="3">
        <v>40</v>
      </c>
      <c r="O213" s="3">
        <f>SUM(Tabela1[[#This Row],[I]:[X]])</f>
        <v>164</v>
      </c>
      <c r="P213" s="3">
        <v>0</v>
      </c>
    </row>
    <row r="214" spans="1:16" ht="45" x14ac:dyDescent="0.25">
      <c r="A214" s="3" t="s">
        <v>274</v>
      </c>
      <c r="B214" s="3" t="s">
        <v>25</v>
      </c>
      <c r="C214" s="25" t="str">
        <f>CONCATENATE(A214," - ", B214)</f>
        <v>TECNOLOGIA - Participação em reuniões</v>
      </c>
      <c r="D214" s="3" t="s">
        <v>26</v>
      </c>
      <c r="E214" s="3">
        <v>2</v>
      </c>
      <c r="F214" s="3">
        <v>4</v>
      </c>
      <c r="G214" s="3">
        <v>6</v>
      </c>
      <c r="H214" s="3">
        <v>8</v>
      </c>
      <c r="I214" s="2"/>
      <c r="J214" s="2"/>
      <c r="K214" s="2"/>
      <c r="L214" s="2"/>
      <c r="M214" s="2"/>
      <c r="N214" s="2"/>
      <c r="O214" s="2">
        <f>SUM(Tabela1[[#This Row],[I]:[X]])</f>
        <v>20</v>
      </c>
      <c r="P214" s="3">
        <v>0</v>
      </c>
    </row>
    <row r="215" spans="1:16" ht="60" x14ac:dyDescent="0.25">
      <c r="A215" s="3" t="s">
        <v>274</v>
      </c>
      <c r="B215" s="3" t="s">
        <v>33</v>
      </c>
      <c r="C215" s="25" t="str">
        <f>CONCATENATE(A215," - ", B215)</f>
        <v>TECNOLOGIA - Prestação de serviço de apoio ou atendimento técnico administrativo</v>
      </c>
      <c r="D215" s="3" t="s">
        <v>34</v>
      </c>
      <c r="E215" s="3">
        <v>2</v>
      </c>
      <c r="F215" s="3">
        <v>4</v>
      </c>
      <c r="G215" s="3">
        <v>6</v>
      </c>
      <c r="H215" s="3">
        <v>8</v>
      </c>
      <c r="I215" s="3">
        <v>12</v>
      </c>
      <c r="J215" s="3">
        <v>16</v>
      </c>
      <c r="K215" s="3">
        <v>20</v>
      </c>
      <c r="L215" s="3">
        <v>24</v>
      </c>
      <c r="M215" s="3">
        <v>32</v>
      </c>
      <c r="N215" s="3">
        <v>40</v>
      </c>
      <c r="O215" s="3">
        <f>SUM(Tabela1[[#This Row],[I]:[X]])</f>
        <v>164</v>
      </c>
      <c r="P215" s="3">
        <v>0</v>
      </c>
    </row>
    <row r="216" spans="1:16" ht="60" x14ac:dyDescent="0.25">
      <c r="A216" s="3" t="s">
        <v>274</v>
      </c>
      <c r="B216" s="3" t="s">
        <v>270</v>
      </c>
      <c r="C216" s="25" t="str">
        <f>CONCATENATE(A216," - ", B216)</f>
        <v>TECNOLOGIA - Prestação de serviço de desenvolvimento de software</v>
      </c>
      <c r="D216" s="3" t="s">
        <v>34</v>
      </c>
      <c r="E216" s="3">
        <v>2</v>
      </c>
      <c r="F216" s="3">
        <v>4</v>
      </c>
      <c r="G216" s="3">
        <v>6</v>
      </c>
      <c r="H216" s="3">
        <v>8</v>
      </c>
      <c r="I216" s="3">
        <v>12</v>
      </c>
      <c r="J216" s="3">
        <v>16</v>
      </c>
      <c r="K216" s="3">
        <v>20</v>
      </c>
      <c r="L216" s="3">
        <v>24</v>
      </c>
      <c r="M216" s="3">
        <v>32</v>
      </c>
      <c r="N216" s="3">
        <v>40</v>
      </c>
      <c r="O216" s="3">
        <f>SUM(Tabela1[[#This Row],[I]:[X]])</f>
        <v>164</v>
      </c>
      <c r="P216" s="3">
        <v>0</v>
      </c>
    </row>
    <row r="217" spans="1:16" ht="45" x14ac:dyDescent="0.25">
      <c r="A217" s="3" t="s">
        <v>274</v>
      </c>
      <c r="B217" s="3" t="s">
        <v>271</v>
      </c>
      <c r="C217" s="25" t="str">
        <f>CONCATENATE(A217," - ", B217)</f>
        <v>TECNOLOGIA - Prestação de serviço de design gráfico ou audiovisual</v>
      </c>
      <c r="D217" s="3" t="s">
        <v>34</v>
      </c>
      <c r="E217" s="3">
        <v>2</v>
      </c>
      <c r="F217" s="3">
        <v>4</v>
      </c>
      <c r="G217" s="3">
        <v>6</v>
      </c>
      <c r="H217" s="3">
        <v>8</v>
      </c>
      <c r="I217" s="3">
        <v>12</v>
      </c>
      <c r="J217" s="3">
        <v>16</v>
      </c>
      <c r="K217" s="3">
        <v>20</v>
      </c>
      <c r="L217" s="3">
        <v>24</v>
      </c>
      <c r="M217" s="3">
        <v>32</v>
      </c>
      <c r="N217" s="3">
        <v>40</v>
      </c>
      <c r="O217" s="3">
        <f>SUM(Tabela1[[#This Row],[I]:[X]])</f>
        <v>164</v>
      </c>
      <c r="P217" s="3">
        <v>0</v>
      </c>
    </row>
    <row r="218" spans="1:16" ht="45" x14ac:dyDescent="0.25">
      <c r="A218" s="3" t="s">
        <v>274</v>
      </c>
      <c r="B218" s="3" t="s">
        <v>38</v>
      </c>
      <c r="C218" s="25" t="str">
        <f>CONCATENATE(A218," - ", B218)</f>
        <v>TECNOLOGIA - Prestação de serviço de gestão de projetos</v>
      </c>
      <c r="D218" s="3" t="s">
        <v>34</v>
      </c>
      <c r="E218" s="3">
        <v>2</v>
      </c>
      <c r="F218" s="3">
        <v>4</v>
      </c>
      <c r="G218" s="3">
        <v>6</v>
      </c>
      <c r="H218" s="3">
        <v>8</v>
      </c>
      <c r="I218" s="3">
        <v>12</v>
      </c>
      <c r="J218" s="3">
        <v>16</v>
      </c>
      <c r="K218" s="3">
        <v>20</v>
      </c>
      <c r="L218" s="3">
        <v>24</v>
      </c>
      <c r="M218" s="3">
        <v>32</v>
      </c>
      <c r="N218" s="3">
        <v>40</v>
      </c>
      <c r="O218" s="3">
        <f>SUM(Tabela1[[#This Row],[I]:[X]])</f>
        <v>164</v>
      </c>
      <c r="P218" s="3">
        <v>0</v>
      </c>
    </row>
    <row r="219" spans="1:16" ht="75" x14ac:dyDescent="0.25">
      <c r="A219" s="3" t="s">
        <v>274</v>
      </c>
      <c r="B219" s="3" t="s">
        <v>39</v>
      </c>
      <c r="C219" s="25" t="str">
        <f>CONCATENATE(A219," - ", B219)</f>
        <v>TECNOLOGIA - Prestação de serviço de gestão e fiscalização de contratos, convênios e parcerias</v>
      </c>
      <c r="D219" s="3" t="s">
        <v>34</v>
      </c>
      <c r="E219" s="3">
        <v>2</v>
      </c>
      <c r="F219" s="3">
        <v>4</v>
      </c>
      <c r="G219" s="3">
        <v>6</v>
      </c>
      <c r="H219" s="3">
        <v>8</v>
      </c>
      <c r="I219" s="3">
        <v>12</v>
      </c>
      <c r="J219" s="3">
        <v>16</v>
      </c>
      <c r="K219" s="3">
        <v>20</v>
      </c>
      <c r="L219" s="3">
        <v>24</v>
      </c>
      <c r="M219" s="3">
        <v>32</v>
      </c>
      <c r="N219" s="3">
        <v>40</v>
      </c>
      <c r="O219" s="3">
        <f>SUM(Tabela1[[#This Row],[I]:[X]])</f>
        <v>164</v>
      </c>
      <c r="P219" s="3">
        <v>0</v>
      </c>
    </row>
    <row r="220" spans="1:16" ht="75" x14ac:dyDescent="0.25">
      <c r="A220" s="3" t="s">
        <v>274</v>
      </c>
      <c r="B220" s="3" t="s">
        <v>272</v>
      </c>
      <c r="C220" s="25" t="str">
        <f>CONCATENATE(A220," - ", B220)</f>
        <v>TECNOLOGIA - Produção ou edição de documentos de desenvolvimento de software</v>
      </c>
      <c r="D220" s="3" t="s">
        <v>273</v>
      </c>
      <c r="E220" s="3">
        <v>2</v>
      </c>
      <c r="F220" s="3">
        <v>4</v>
      </c>
      <c r="G220" s="3">
        <v>6</v>
      </c>
      <c r="H220" s="3">
        <v>8</v>
      </c>
      <c r="I220" s="3">
        <v>12</v>
      </c>
      <c r="J220" s="3">
        <v>16</v>
      </c>
      <c r="K220" s="3">
        <v>20</v>
      </c>
      <c r="L220" s="3">
        <v>24</v>
      </c>
      <c r="M220" s="3">
        <v>32</v>
      </c>
      <c r="N220" s="3">
        <v>40</v>
      </c>
      <c r="O220" s="3">
        <f>SUM(Tabela1[[#This Row],[I]:[X]])</f>
        <v>164</v>
      </c>
      <c r="P220" s="3">
        <v>0</v>
      </c>
    </row>
  </sheetData>
  <pageMargins left="0.511811024" right="0.511811024" top="0.78740157499999996" bottom="0.78740157499999996" header="0.31496062000000002" footer="0.31496062000000002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zoomScale="130" zoomScaleNormal="130" workbookViewId="0">
      <pane ySplit="11" topLeftCell="A12" activePane="bottomLeft" state="frozen"/>
      <selection pane="bottomLeft" activeCell="A12" sqref="A12"/>
    </sheetView>
  </sheetViews>
  <sheetFormatPr defaultRowHeight="9" x14ac:dyDescent="0.15"/>
  <cols>
    <col min="1" max="1" width="78" style="11" customWidth="1"/>
    <col min="2" max="2" width="11.5703125" style="11" customWidth="1"/>
    <col min="3" max="3" width="21" style="11" hidden="1" customWidth="1"/>
    <col min="4" max="4" width="13.85546875" style="11" customWidth="1"/>
    <col min="5" max="5" width="39.140625" style="11" customWidth="1"/>
    <col min="6" max="16384" width="9.140625" style="11"/>
  </cols>
  <sheetData>
    <row r="1" spans="1:5" x14ac:dyDescent="0.15">
      <c r="A1" s="27"/>
      <c r="B1" s="28"/>
      <c r="C1" s="28"/>
      <c r="D1" s="28"/>
      <c r="E1" s="29"/>
    </row>
    <row r="2" spans="1:5" x14ac:dyDescent="0.15">
      <c r="A2" s="30" t="s">
        <v>715</v>
      </c>
      <c r="B2" s="40"/>
      <c r="C2" s="41"/>
      <c r="D2" s="41"/>
      <c r="E2" s="42"/>
    </row>
    <row r="3" spans="1:5" x14ac:dyDescent="0.15">
      <c r="A3" s="30" t="s">
        <v>700</v>
      </c>
      <c r="B3" s="40"/>
      <c r="C3" s="41"/>
      <c r="D3" s="41"/>
      <c r="E3" s="42"/>
    </row>
    <row r="4" spans="1:5" x14ac:dyDescent="0.15">
      <c r="A4" s="30" t="s">
        <v>701</v>
      </c>
      <c r="B4" s="40"/>
      <c r="C4" s="41"/>
      <c r="D4" s="41"/>
      <c r="E4" s="42"/>
    </row>
    <row r="5" spans="1:5" x14ac:dyDescent="0.15">
      <c r="A5" s="30" t="s">
        <v>702</v>
      </c>
      <c r="B5" s="40"/>
      <c r="C5" s="41"/>
      <c r="D5" s="41"/>
      <c r="E5" s="42"/>
    </row>
    <row r="6" spans="1:5" x14ac:dyDescent="0.15">
      <c r="A6" s="30" t="s">
        <v>703</v>
      </c>
      <c r="B6" s="40"/>
      <c r="C6" s="41"/>
      <c r="D6" s="41"/>
      <c r="E6" s="42"/>
    </row>
    <row r="7" spans="1:5" x14ac:dyDescent="0.15">
      <c r="A7" s="30" t="s">
        <v>1106</v>
      </c>
      <c r="B7" s="40"/>
      <c r="C7" s="41"/>
      <c r="D7" s="41"/>
      <c r="E7" s="42"/>
    </row>
    <row r="8" spans="1:5" x14ac:dyDescent="0.15">
      <c r="A8" s="30" t="s">
        <v>1107</v>
      </c>
      <c r="B8" s="40"/>
      <c r="C8" s="41"/>
      <c r="D8" s="41"/>
      <c r="E8" s="42"/>
    </row>
    <row r="9" spans="1:5" x14ac:dyDescent="0.15">
      <c r="A9" s="43" t="str">
        <f>CONCATENATE("A carga horária informada extrapola em ",-40+D34," horas ","o limite de 40 horas semanais.")</f>
        <v>A carga horária informada extrapola em -40 horas o limite de 40 horas semanais.</v>
      </c>
      <c r="B9" s="44"/>
      <c r="C9" s="44"/>
      <c r="D9" s="44"/>
      <c r="E9" s="45"/>
    </row>
    <row r="10" spans="1:5" x14ac:dyDescent="0.15">
      <c r="A10" s="37" t="s">
        <v>1104</v>
      </c>
      <c r="B10" s="38"/>
      <c r="C10" s="38"/>
      <c r="D10" s="38"/>
      <c r="E10" s="39"/>
    </row>
    <row r="11" spans="1:5" x14ac:dyDescent="0.15">
      <c r="A11" s="12" t="s">
        <v>275</v>
      </c>
      <c r="B11" s="13" t="s">
        <v>276</v>
      </c>
      <c r="C11" s="13" t="s">
        <v>678</v>
      </c>
      <c r="D11" s="13" t="s">
        <v>277</v>
      </c>
      <c r="E11" s="14" t="s">
        <v>1105</v>
      </c>
    </row>
    <row r="12" spans="1:5" ht="81" customHeight="1" x14ac:dyDescent="0.15">
      <c r="A12" s="18"/>
      <c r="B12" s="20" t="str">
        <f>IF(D12=2,"I",IF(D12=4,"II",IF(D12=6,"III",IF(D12=8,"IV",IF(D12=12,"V",IF(D12=16,"VI",IF(D12=20,"VII",IF(D12=24,"VIII",IF(D12=32,"IX",IF(D12=40,"X",IF(D12=0,"")))))))))))</f>
        <v/>
      </c>
      <c r="C12" s="15" t="e">
        <f>VLOOKUP(A12,Tabela1[[Grupo + Atividade]:[Ganho de Produtividade (%)]],13,0)</f>
        <v>#N/A</v>
      </c>
      <c r="D12" s="19"/>
      <c r="E12" s="23" t="str">
        <f>IF(A12&lt;&gt;0,VLOOKUP(A12,Tabela1[[Grupo + Atividade]:[Ganho de Produtividade (%)]],2,0),"")</f>
        <v/>
      </c>
    </row>
    <row r="13" spans="1:5" ht="81" customHeight="1" x14ac:dyDescent="0.15">
      <c r="A13" s="18"/>
      <c r="B13" s="21" t="str">
        <f t="shared" ref="B13:B31" si="0">IF(D13=2,"I",IF(D13=4,"II",IF(D13=6,"III",IF(D13=8,"IV",IF(D13=12,"V",IF(D13=16,"VI",IF(D13=20,"VII",IF(D13=24,"VIII",IF(D13=32,"IX",IF(D13=40,"X",IF(D13=0,"")))))))))))</f>
        <v/>
      </c>
      <c r="C13" s="16" t="e">
        <f>VLOOKUP(A13,Tabela1[[Grupo + Atividade]:[Ganho de Produtividade (%)]],13,0)</f>
        <v>#N/A</v>
      </c>
      <c r="D13" s="19"/>
      <c r="E13" s="23" t="str">
        <f>IF(A13&lt;&gt;0,VLOOKUP(A13,Tabela1[[Grupo + Atividade]:[Ganho de Produtividade (%)]],2,0),"")</f>
        <v/>
      </c>
    </row>
    <row r="14" spans="1:5" ht="81" customHeight="1" x14ac:dyDescent="0.15">
      <c r="A14" s="18"/>
      <c r="B14" s="21" t="str">
        <f t="shared" si="0"/>
        <v/>
      </c>
      <c r="C14" s="16" t="e">
        <f>VLOOKUP(A14,Tabela1[[Grupo + Atividade]:[Ganho de Produtividade (%)]],13,0)</f>
        <v>#N/A</v>
      </c>
      <c r="D14" s="19"/>
      <c r="E14" s="23" t="str">
        <f>IF(A14&lt;&gt;0,VLOOKUP(A14,Tabela1[[Grupo + Atividade]:[Ganho de Produtividade (%)]],2,0),"")</f>
        <v/>
      </c>
    </row>
    <row r="15" spans="1:5" ht="81" customHeight="1" x14ac:dyDescent="0.15">
      <c r="A15" s="18"/>
      <c r="B15" s="21" t="str">
        <f t="shared" si="0"/>
        <v/>
      </c>
      <c r="C15" s="16" t="e">
        <f>VLOOKUP(A15,Tabela1[[Grupo + Atividade]:[Ganho de Produtividade (%)]],13,0)</f>
        <v>#N/A</v>
      </c>
      <c r="D15" s="19"/>
      <c r="E15" s="23" t="str">
        <f>IF(A15&lt;&gt;0,VLOOKUP(A15,Tabela1[[Grupo + Atividade]:[Ganho de Produtividade (%)]],2,0),"")</f>
        <v/>
      </c>
    </row>
    <row r="16" spans="1:5" ht="81" customHeight="1" x14ac:dyDescent="0.15">
      <c r="A16" s="18"/>
      <c r="B16" s="21" t="str">
        <f t="shared" si="0"/>
        <v/>
      </c>
      <c r="C16" s="16" t="e">
        <f>VLOOKUP(A16,Tabela1[[Grupo + Atividade]:[Ganho de Produtividade (%)]],13,0)</f>
        <v>#N/A</v>
      </c>
      <c r="D16" s="19"/>
      <c r="E16" s="23" t="str">
        <f>IF(A16&lt;&gt;0,VLOOKUP(A16,Tabela1[[Grupo + Atividade]:[Ganho de Produtividade (%)]],2,0),"")</f>
        <v/>
      </c>
    </row>
    <row r="17" spans="1:5" ht="81" customHeight="1" x14ac:dyDescent="0.15">
      <c r="A17" s="18"/>
      <c r="B17" s="21" t="str">
        <f t="shared" si="0"/>
        <v/>
      </c>
      <c r="C17" s="16" t="e">
        <f>VLOOKUP(A17,Tabela1[[Grupo + Atividade]:[Ganho de Produtividade (%)]],13,0)</f>
        <v>#N/A</v>
      </c>
      <c r="D17" s="19"/>
      <c r="E17" s="23" t="str">
        <f>IF(A17&lt;&gt;0,VLOOKUP(A17,Tabela1[[Grupo + Atividade]:[Ganho de Produtividade (%)]],2,0),"")</f>
        <v/>
      </c>
    </row>
    <row r="18" spans="1:5" ht="81" customHeight="1" x14ac:dyDescent="0.15">
      <c r="A18" s="18"/>
      <c r="B18" s="21" t="str">
        <f t="shared" si="0"/>
        <v/>
      </c>
      <c r="C18" s="16" t="e">
        <f>VLOOKUP(A18,Tabela1[[Grupo + Atividade]:[Ganho de Produtividade (%)]],13,0)</f>
        <v>#N/A</v>
      </c>
      <c r="D18" s="19"/>
      <c r="E18" s="23" t="str">
        <f>IF(A18&lt;&gt;0,VLOOKUP(A18,Tabela1[[Grupo + Atividade]:[Ganho de Produtividade (%)]],2,0),"")</f>
        <v/>
      </c>
    </row>
    <row r="19" spans="1:5" ht="81" customHeight="1" x14ac:dyDescent="0.15">
      <c r="A19" s="18"/>
      <c r="B19" s="21" t="str">
        <f t="shared" si="0"/>
        <v/>
      </c>
      <c r="C19" s="16" t="e">
        <f>VLOOKUP(A19,Tabela1[[Grupo + Atividade]:[Ganho de Produtividade (%)]],13,0)</f>
        <v>#N/A</v>
      </c>
      <c r="D19" s="19"/>
      <c r="E19" s="23" t="str">
        <f>IF(A19&lt;&gt;0,VLOOKUP(A19,Tabela1[[Grupo + Atividade]:[Ganho de Produtividade (%)]],2,0),"")</f>
        <v/>
      </c>
    </row>
    <row r="20" spans="1:5" ht="81" customHeight="1" x14ac:dyDescent="0.15">
      <c r="A20" s="18"/>
      <c r="B20" s="21" t="str">
        <f t="shared" si="0"/>
        <v/>
      </c>
      <c r="C20" s="16" t="e">
        <f>VLOOKUP(A20,Tabela1[[Grupo + Atividade]:[Ganho de Produtividade (%)]],13,0)</f>
        <v>#N/A</v>
      </c>
      <c r="D20" s="19"/>
      <c r="E20" s="23" t="str">
        <f>IF(A20&lt;&gt;0,VLOOKUP(A20,Tabela1[[Grupo + Atividade]:[Ganho de Produtividade (%)]],2,0),"")</f>
        <v/>
      </c>
    </row>
    <row r="21" spans="1:5" ht="81" customHeight="1" x14ac:dyDescent="0.15">
      <c r="A21" s="18"/>
      <c r="B21" s="21" t="str">
        <f t="shared" si="0"/>
        <v/>
      </c>
      <c r="C21" s="16" t="e">
        <f>VLOOKUP(A21,Tabela1[[Grupo + Atividade]:[Ganho de Produtividade (%)]],13,0)</f>
        <v>#N/A</v>
      </c>
      <c r="D21" s="19"/>
      <c r="E21" s="23" t="str">
        <f>IF(A21&lt;&gt;0,VLOOKUP(A21,Tabela1[[Grupo + Atividade]:[Ganho de Produtividade (%)]],2,0),"")</f>
        <v/>
      </c>
    </row>
    <row r="22" spans="1:5" ht="81" customHeight="1" x14ac:dyDescent="0.15">
      <c r="A22" s="18"/>
      <c r="B22" s="21" t="str">
        <f t="shared" si="0"/>
        <v/>
      </c>
      <c r="C22" s="16" t="e">
        <f>VLOOKUP(A22,Tabela1[[Grupo + Atividade]:[Ganho de Produtividade (%)]],13,0)</f>
        <v>#N/A</v>
      </c>
      <c r="D22" s="19"/>
      <c r="E22" s="23" t="str">
        <f>IF(A22&lt;&gt;0,VLOOKUP(A22,Tabela1[[Grupo + Atividade]:[Ganho de Produtividade (%)]],2,0),"")</f>
        <v/>
      </c>
    </row>
    <row r="23" spans="1:5" ht="81" customHeight="1" x14ac:dyDescent="0.15">
      <c r="A23" s="18"/>
      <c r="B23" s="21" t="str">
        <f t="shared" si="0"/>
        <v/>
      </c>
      <c r="C23" s="16" t="e">
        <f>VLOOKUP(A23,Tabela1[[Grupo + Atividade]:[Ganho de Produtividade (%)]],13,0)</f>
        <v>#N/A</v>
      </c>
      <c r="D23" s="19"/>
      <c r="E23" s="23" t="str">
        <f>IF(A23&lt;&gt;0,VLOOKUP(A23,Tabela1[[Grupo + Atividade]:[Ganho de Produtividade (%)]],2,0),"")</f>
        <v/>
      </c>
    </row>
    <row r="24" spans="1:5" ht="81" customHeight="1" x14ac:dyDescent="0.15">
      <c r="A24" s="18"/>
      <c r="B24" s="21" t="str">
        <f t="shared" si="0"/>
        <v/>
      </c>
      <c r="C24" s="16" t="e">
        <f>VLOOKUP(A24,Tabela1[[Grupo + Atividade]:[Ganho de Produtividade (%)]],13,0)</f>
        <v>#N/A</v>
      </c>
      <c r="D24" s="19"/>
      <c r="E24" s="23" t="str">
        <f>IF(A24&lt;&gt;0,VLOOKUP(A24,Tabela1[[Grupo + Atividade]:[Ganho de Produtividade (%)]],2,0),"")</f>
        <v/>
      </c>
    </row>
    <row r="25" spans="1:5" ht="81" customHeight="1" x14ac:dyDescent="0.15">
      <c r="A25" s="18"/>
      <c r="B25" s="21" t="str">
        <f t="shared" si="0"/>
        <v/>
      </c>
      <c r="C25" s="16" t="e">
        <f>VLOOKUP(A25,Tabela1[[Grupo + Atividade]:[Ganho de Produtividade (%)]],13,0)</f>
        <v>#N/A</v>
      </c>
      <c r="D25" s="19"/>
      <c r="E25" s="23" t="str">
        <f>IF(A25&lt;&gt;0,VLOOKUP(A25,Tabela1[[Grupo + Atividade]:[Ganho de Produtividade (%)]],2,0),"")</f>
        <v/>
      </c>
    </row>
    <row r="26" spans="1:5" ht="81" customHeight="1" x14ac:dyDescent="0.15">
      <c r="A26" s="18"/>
      <c r="B26" s="21" t="str">
        <f t="shared" si="0"/>
        <v/>
      </c>
      <c r="C26" s="16" t="e">
        <f>VLOOKUP(A26,Tabela1[[Grupo + Atividade]:[Ganho de Produtividade (%)]],13,0)</f>
        <v>#N/A</v>
      </c>
      <c r="D26" s="19"/>
      <c r="E26" s="23" t="str">
        <f>IF(A26&lt;&gt;0,VLOOKUP(A26,Tabela1[[Grupo + Atividade]:[Ganho de Produtividade (%)]],2,0),"")</f>
        <v/>
      </c>
    </row>
    <row r="27" spans="1:5" ht="81" customHeight="1" x14ac:dyDescent="0.15">
      <c r="A27" s="18"/>
      <c r="B27" s="21" t="str">
        <f t="shared" si="0"/>
        <v/>
      </c>
      <c r="C27" s="16" t="e">
        <f>VLOOKUP(A27,Tabela1[[Grupo + Atividade]:[Ganho de Produtividade (%)]],13,0)</f>
        <v>#N/A</v>
      </c>
      <c r="D27" s="19"/>
      <c r="E27" s="23" t="str">
        <f>IF(A27&lt;&gt;0,VLOOKUP(A27,Tabela1[[Grupo + Atividade]:[Ganho de Produtividade (%)]],2,0),"")</f>
        <v/>
      </c>
    </row>
    <row r="28" spans="1:5" ht="81" customHeight="1" x14ac:dyDescent="0.15">
      <c r="A28" s="18"/>
      <c r="B28" s="21" t="str">
        <f t="shared" si="0"/>
        <v/>
      </c>
      <c r="C28" s="16" t="e">
        <f>VLOOKUP(A28,Tabela1[[Grupo + Atividade]:[Ganho de Produtividade (%)]],13,0)</f>
        <v>#N/A</v>
      </c>
      <c r="D28" s="19"/>
      <c r="E28" s="23" t="str">
        <f>IF(A28&lt;&gt;0,VLOOKUP(A28,Tabela1[[Grupo + Atividade]:[Ganho de Produtividade (%)]],2,0),"")</f>
        <v/>
      </c>
    </row>
    <row r="29" spans="1:5" ht="81" customHeight="1" x14ac:dyDescent="0.15">
      <c r="A29" s="18"/>
      <c r="B29" s="21" t="str">
        <f t="shared" si="0"/>
        <v/>
      </c>
      <c r="C29" s="16" t="e">
        <f>VLOOKUP(A29,Tabela1[[Grupo + Atividade]:[Ganho de Produtividade (%)]],13,0)</f>
        <v>#N/A</v>
      </c>
      <c r="D29" s="19"/>
      <c r="E29" s="23" t="str">
        <f>IF(A29&lt;&gt;0,VLOOKUP(A29,Tabela1[[Grupo + Atividade]:[Ganho de Produtividade (%)]],2,0),"")</f>
        <v/>
      </c>
    </row>
    <row r="30" spans="1:5" ht="81" customHeight="1" x14ac:dyDescent="0.15">
      <c r="A30" s="18"/>
      <c r="B30" s="21" t="str">
        <f t="shared" si="0"/>
        <v/>
      </c>
      <c r="C30" s="16" t="e">
        <f>VLOOKUP(A30,Tabela1[[Grupo + Atividade]:[Ganho de Produtividade (%)]],13,0)</f>
        <v>#N/A</v>
      </c>
      <c r="D30" s="19"/>
      <c r="E30" s="23" t="str">
        <f>IF(A30&lt;&gt;0,VLOOKUP(A30,Tabela1[[Grupo + Atividade]:[Ganho de Produtividade (%)]],2,0),"")</f>
        <v/>
      </c>
    </row>
    <row r="31" spans="1:5" ht="81" customHeight="1" x14ac:dyDescent="0.15">
      <c r="A31" s="18"/>
      <c r="B31" s="22" t="str">
        <f t="shared" si="0"/>
        <v/>
      </c>
      <c r="C31" s="17" t="e">
        <f>VLOOKUP(A31,Tabela1[[Grupo + Atividade]:[Ganho de Produtividade (%)]],13,0)</f>
        <v>#N/A</v>
      </c>
      <c r="D31" s="19"/>
      <c r="E31" s="24" t="str">
        <f>IF(A31&lt;&gt;0,VLOOKUP(A31,Tabela1[[Grupo + Atividade]:[Ganho de Produtividade (%)]],2,0),"")</f>
        <v/>
      </c>
    </row>
    <row r="32" spans="1:5" x14ac:dyDescent="0.15">
      <c r="A32" s="31"/>
      <c r="B32" s="32"/>
      <c r="C32" s="32"/>
      <c r="D32" s="32"/>
      <c r="E32" s="33"/>
    </row>
    <row r="33" spans="1:5" x14ac:dyDescent="0.15">
      <c r="A33" s="31"/>
      <c r="B33" s="32"/>
      <c r="C33" s="32"/>
      <c r="D33" s="26" t="s">
        <v>714</v>
      </c>
      <c r="E33" s="33"/>
    </row>
    <row r="34" spans="1:5" ht="18" customHeight="1" x14ac:dyDescent="0.15">
      <c r="A34" s="31"/>
      <c r="B34" s="32"/>
      <c r="C34" s="32"/>
      <c r="D34" s="20">
        <f>SUM(D12:D31)</f>
        <v>0</v>
      </c>
      <c r="E34" s="33"/>
    </row>
    <row r="35" spans="1:5" x14ac:dyDescent="0.15">
      <c r="A35" s="35"/>
      <c r="B35" s="34"/>
      <c r="C35" s="34"/>
      <c r="D35" s="34"/>
      <c r="E35" s="36" t="s">
        <v>1117</v>
      </c>
    </row>
  </sheetData>
  <sheetProtection algorithmName="SHA-512" hashValue="arReTxThIRpVaPeJaEMEtuG3rpE0xqWeQKnr31baSztAxVVfqBJCsdd3wKiERZ6yN7YeZTVqtXEZz43puDBxVw==" saltValue="mzGQEjxyEyTOAgVsHOKDlg==" spinCount="100000" sheet="1" objects="1" scenarios="1" selectLockedCells="1"/>
  <mergeCells count="9">
    <mergeCell ref="A10:E10"/>
    <mergeCell ref="B2:E2"/>
    <mergeCell ref="B3:E3"/>
    <mergeCell ref="B4:E4"/>
    <mergeCell ref="B5:E5"/>
    <mergeCell ref="B6:E6"/>
    <mergeCell ref="B7:E7"/>
    <mergeCell ref="A9:E9"/>
    <mergeCell ref="B8:E8"/>
  </mergeCells>
  <conditionalFormatting sqref="A9">
    <cfRule type="expression" dxfId="0" priority="7" stopIfTrue="1">
      <formula>D34&gt;40</formula>
    </cfRule>
  </conditionalFormatting>
  <dataValidations count="2">
    <dataValidation type="whole" errorStyle="warning" operator="lessThanOrEqual" allowBlank="1" showErrorMessage="1" errorTitle="Erro" error="A carga horária extrapola 40 horas semanais." sqref="D34">
      <formula1>40</formula1>
    </dataValidation>
    <dataValidation showInputMessage="1" showErrorMessage="1" sqref="B8:E8"/>
  </dataValidations>
  <pageMargins left="0.23622047244094491" right="0.23622047244094491" top="0.74803149606299213" bottom="0.74803149606299213" header="0.31496062992125984" footer="0.31496062992125984"/>
  <pageSetup paperSize="9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showInputMessage="1" showErrorMessage="1">
          <x14:formula1>
            <xm:f>Listas!$A$2:$A$4</xm:f>
          </x14:formula1>
          <xm:sqref>B7:E7</xm:sqref>
        </x14:dataValidation>
        <x14:dataValidation type="list" allowBlank="1" showInputMessage="1" showErrorMessage="1">
          <x14:formula1>
            <xm:f>Listas!$C$2:$C$326</xm:f>
          </x14:formula1>
          <xm:sqref>B4:E4</xm:sqref>
        </x14:dataValidation>
        <x14:dataValidation type="list" allowBlank="1" showInputMessage="1" showErrorMessage="1">
          <x14:formula1>
            <xm:f>IF(C12=164,Listas!$G$3:$G$13,IF(C12=152,Listas!$H$6:$H$13,IF(C12=116,Listas!$I$9:$I$13,IF(C12=48,Listas!$J$3:$J$9,IF(C12=20,Listas!$K$3:$K$7,IF(C12=6,Listas!$L$3:$L$5))))))</xm:f>
          </x14:formula1>
          <xm:sqref>D12:D31</xm:sqref>
        </x14:dataValidation>
        <x14:dataValidation type="list" allowBlank="1" showInputMessage="1" showErrorMessage="1">
          <x14:formula1>
            <xm:f>Listas!$E$2:$E$455</xm:f>
          </x14:formula1>
          <xm:sqref>B5:E5</xm:sqref>
        </x14:dataValidation>
        <x14:dataValidation type="list" allowBlank="1" showInputMessage="1" showErrorMessage="1">
          <x14:formula1>
            <xm:f>Atividades!$C$2:$C$220</xm:f>
          </x14:formula1>
          <xm:sqref>A12:A31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5"/>
  <sheetViews>
    <sheetView workbookViewId="0">
      <selection activeCell="E2" sqref="E2"/>
    </sheetView>
  </sheetViews>
  <sheetFormatPr defaultRowHeight="15" x14ac:dyDescent="0.25"/>
  <cols>
    <col min="1" max="1" width="20.5703125" style="6" bestFit="1" customWidth="1"/>
    <col min="2" max="2" width="9.140625" style="6"/>
    <col min="3" max="3" width="48.5703125" style="1" bestFit="1" customWidth="1"/>
    <col min="4" max="4" width="9.140625" style="6"/>
    <col min="5" max="5" width="106" style="6" bestFit="1" customWidth="1"/>
    <col min="6" max="6" width="9.140625" style="6"/>
    <col min="7" max="7" width="9.140625" style="6" bestFit="1" customWidth="1"/>
    <col min="8" max="9" width="9.140625" style="6"/>
    <col min="10" max="11" width="8.140625" style="6" bestFit="1" customWidth="1"/>
    <col min="12" max="12" width="7.140625" style="6" bestFit="1" customWidth="1"/>
    <col min="13" max="16384" width="9.140625" style="6"/>
  </cols>
  <sheetData>
    <row r="1" spans="1:12" x14ac:dyDescent="0.25">
      <c r="A1" s="6" t="s">
        <v>278</v>
      </c>
      <c r="C1" s="1" t="s">
        <v>281</v>
      </c>
      <c r="E1" s="6" t="s">
        <v>723</v>
      </c>
      <c r="G1" s="46" t="s">
        <v>679</v>
      </c>
      <c r="H1" s="46"/>
      <c r="I1" s="46"/>
      <c r="J1" s="46"/>
      <c r="K1" s="46"/>
      <c r="L1" s="46"/>
    </row>
    <row r="2" spans="1:12" x14ac:dyDescent="0.25">
      <c r="G2" s="10" t="s">
        <v>716</v>
      </c>
      <c r="H2" s="6" t="s">
        <v>717</v>
      </c>
      <c r="I2" s="6" t="s">
        <v>718</v>
      </c>
      <c r="J2" s="6" t="s">
        <v>719</v>
      </c>
      <c r="K2" s="6" t="s">
        <v>720</v>
      </c>
      <c r="L2" s="6" t="s">
        <v>721</v>
      </c>
    </row>
    <row r="3" spans="1:12" x14ac:dyDescent="0.25">
      <c r="A3" s="6" t="s">
        <v>279</v>
      </c>
      <c r="C3" s="7" t="s">
        <v>312</v>
      </c>
      <c r="E3" s="8" t="s">
        <v>724</v>
      </c>
    </row>
    <row r="4" spans="1:12" x14ac:dyDescent="0.25">
      <c r="A4" s="6" t="s">
        <v>280</v>
      </c>
      <c r="C4" s="7" t="s">
        <v>370</v>
      </c>
      <c r="E4" s="8" t="s">
        <v>725</v>
      </c>
      <c r="G4" s="10">
        <v>2</v>
      </c>
      <c r="J4" s="10">
        <v>2</v>
      </c>
      <c r="K4" s="10">
        <v>2</v>
      </c>
      <c r="L4" s="10">
        <v>2</v>
      </c>
    </row>
    <row r="5" spans="1:12" x14ac:dyDescent="0.25">
      <c r="C5" s="7" t="s">
        <v>518</v>
      </c>
      <c r="E5" s="8" t="s">
        <v>726</v>
      </c>
      <c r="G5" s="10">
        <v>4</v>
      </c>
      <c r="J5" s="10">
        <v>4</v>
      </c>
      <c r="K5" s="10">
        <v>4</v>
      </c>
      <c r="L5" s="10">
        <v>4</v>
      </c>
    </row>
    <row r="6" spans="1:12" x14ac:dyDescent="0.25">
      <c r="C6" s="7" t="s">
        <v>371</v>
      </c>
      <c r="E6" s="8" t="s">
        <v>727</v>
      </c>
      <c r="G6" s="10">
        <v>6</v>
      </c>
      <c r="J6" s="10">
        <v>6</v>
      </c>
      <c r="K6" s="10">
        <v>6</v>
      </c>
    </row>
    <row r="7" spans="1:12" x14ac:dyDescent="0.25">
      <c r="C7" s="7" t="s">
        <v>372</v>
      </c>
      <c r="E7" s="8" t="s">
        <v>728</v>
      </c>
      <c r="G7" s="10">
        <v>8</v>
      </c>
      <c r="H7" s="10">
        <v>8</v>
      </c>
      <c r="J7" s="10">
        <v>8</v>
      </c>
      <c r="K7" s="10">
        <v>8</v>
      </c>
    </row>
    <row r="8" spans="1:12" x14ac:dyDescent="0.25">
      <c r="C8" s="7" t="s">
        <v>313</v>
      </c>
      <c r="E8" s="8" t="s">
        <v>729</v>
      </c>
      <c r="G8" s="10">
        <v>12</v>
      </c>
      <c r="H8" s="10">
        <v>12</v>
      </c>
      <c r="J8" s="10">
        <v>12</v>
      </c>
    </row>
    <row r="9" spans="1:12" x14ac:dyDescent="0.25">
      <c r="C9" s="7" t="s">
        <v>373</v>
      </c>
      <c r="E9" s="8" t="s">
        <v>730</v>
      </c>
      <c r="G9" s="10">
        <v>16</v>
      </c>
      <c r="H9" s="10">
        <v>16</v>
      </c>
      <c r="J9" s="10">
        <v>16</v>
      </c>
    </row>
    <row r="10" spans="1:12" x14ac:dyDescent="0.25">
      <c r="C10" s="7" t="s">
        <v>519</v>
      </c>
      <c r="E10" s="8" t="s">
        <v>731</v>
      </c>
      <c r="G10" s="10">
        <v>20</v>
      </c>
      <c r="H10" s="10">
        <v>20</v>
      </c>
      <c r="I10" s="10">
        <v>20</v>
      </c>
    </row>
    <row r="11" spans="1:12" x14ac:dyDescent="0.25">
      <c r="C11" s="7" t="s">
        <v>520</v>
      </c>
      <c r="E11" s="8" t="s">
        <v>732</v>
      </c>
      <c r="G11" s="10">
        <v>24</v>
      </c>
      <c r="H11" s="10">
        <v>24</v>
      </c>
      <c r="I11" s="10">
        <v>24</v>
      </c>
    </row>
    <row r="12" spans="1:12" x14ac:dyDescent="0.25">
      <c r="C12" s="7" t="s">
        <v>314</v>
      </c>
      <c r="E12" s="8" t="s">
        <v>733</v>
      </c>
      <c r="G12" s="10">
        <v>32</v>
      </c>
      <c r="H12" s="10">
        <v>32</v>
      </c>
      <c r="I12" s="10">
        <v>32</v>
      </c>
    </row>
    <row r="13" spans="1:12" x14ac:dyDescent="0.25">
      <c r="C13" s="7" t="s">
        <v>315</v>
      </c>
      <c r="E13" s="8" t="s">
        <v>734</v>
      </c>
      <c r="G13" s="10">
        <v>40</v>
      </c>
      <c r="H13" s="10">
        <v>40</v>
      </c>
      <c r="I13" s="10">
        <v>40</v>
      </c>
    </row>
    <row r="14" spans="1:12" x14ac:dyDescent="0.25">
      <c r="C14" s="7" t="s">
        <v>316</v>
      </c>
      <c r="E14" s="8" t="s">
        <v>735</v>
      </c>
    </row>
    <row r="15" spans="1:12" x14ac:dyDescent="0.25">
      <c r="C15" s="7" t="s">
        <v>521</v>
      </c>
      <c r="E15" s="8" t="s">
        <v>736</v>
      </c>
    </row>
    <row r="16" spans="1:12" x14ac:dyDescent="0.25">
      <c r="C16" s="7" t="s">
        <v>522</v>
      </c>
      <c r="E16" s="8" t="s">
        <v>737</v>
      </c>
    </row>
    <row r="17" spans="3:5" x14ac:dyDescent="0.25">
      <c r="C17" s="7" t="s">
        <v>523</v>
      </c>
      <c r="E17" s="8" t="s">
        <v>738</v>
      </c>
    </row>
    <row r="18" spans="3:5" x14ac:dyDescent="0.25">
      <c r="C18" s="7" t="s">
        <v>317</v>
      </c>
      <c r="E18" s="8" t="s">
        <v>739</v>
      </c>
    </row>
    <row r="19" spans="3:5" x14ac:dyDescent="0.25">
      <c r="C19" s="7" t="s">
        <v>374</v>
      </c>
      <c r="E19" s="8" t="s">
        <v>740</v>
      </c>
    </row>
    <row r="20" spans="3:5" x14ac:dyDescent="0.25">
      <c r="C20" s="7" t="s">
        <v>375</v>
      </c>
      <c r="E20" s="8" t="s">
        <v>741</v>
      </c>
    </row>
    <row r="21" spans="3:5" x14ac:dyDescent="0.25">
      <c r="C21" s="7" t="s">
        <v>318</v>
      </c>
      <c r="E21" s="8" t="s">
        <v>742</v>
      </c>
    </row>
    <row r="22" spans="3:5" x14ac:dyDescent="0.25">
      <c r="C22" s="7" t="s">
        <v>442</v>
      </c>
      <c r="E22" s="8" t="s">
        <v>743</v>
      </c>
    </row>
    <row r="23" spans="3:5" x14ac:dyDescent="0.25">
      <c r="C23" s="7" t="s">
        <v>282</v>
      </c>
      <c r="E23" s="8" t="s">
        <v>744</v>
      </c>
    </row>
    <row r="24" spans="3:5" x14ac:dyDescent="0.25">
      <c r="C24" s="7" t="s">
        <v>377</v>
      </c>
      <c r="E24" s="8" t="s">
        <v>745</v>
      </c>
    </row>
    <row r="25" spans="3:5" x14ac:dyDescent="0.25">
      <c r="C25" s="7" t="s">
        <v>319</v>
      </c>
      <c r="E25" s="8" t="s">
        <v>746</v>
      </c>
    </row>
    <row r="26" spans="3:5" x14ac:dyDescent="0.25">
      <c r="C26" s="7" t="s">
        <v>320</v>
      </c>
      <c r="E26" s="8" t="s">
        <v>747</v>
      </c>
    </row>
    <row r="27" spans="3:5" x14ac:dyDescent="0.25">
      <c r="C27" s="7" t="s">
        <v>378</v>
      </c>
      <c r="E27" s="8" t="s">
        <v>748</v>
      </c>
    </row>
    <row r="28" spans="3:5" x14ac:dyDescent="0.25">
      <c r="C28" s="7" t="s">
        <v>443</v>
      </c>
      <c r="E28" s="8" t="s">
        <v>749</v>
      </c>
    </row>
    <row r="29" spans="3:5" x14ac:dyDescent="0.25">
      <c r="C29" s="7" t="s">
        <v>524</v>
      </c>
      <c r="E29" s="8" t="s">
        <v>750</v>
      </c>
    </row>
    <row r="30" spans="3:5" x14ac:dyDescent="0.25">
      <c r="C30" s="7" t="s">
        <v>525</v>
      </c>
      <c r="E30" s="8" t="s">
        <v>751</v>
      </c>
    </row>
    <row r="31" spans="3:5" x14ac:dyDescent="0.25">
      <c r="C31" s="7" t="s">
        <v>526</v>
      </c>
      <c r="E31" s="8" t="s">
        <v>752</v>
      </c>
    </row>
    <row r="32" spans="3:5" x14ac:dyDescent="0.25">
      <c r="C32" s="7" t="s">
        <v>321</v>
      </c>
      <c r="E32" s="8" t="s">
        <v>753</v>
      </c>
    </row>
    <row r="33" spans="3:5" x14ac:dyDescent="0.25">
      <c r="C33" s="7" t="s">
        <v>322</v>
      </c>
      <c r="E33" s="8" t="s">
        <v>754</v>
      </c>
    </row>
    <row r="34" spans="3:5" x14ac:dyDescent="0.25">
      <c r="C34" s="7" t="s">
        <v>527</v>
      </c>
      <c r="E34" s="8" t="s">
        <v>755</v>
      </c>
    </row>
    <row r="35" spans="3:5" x14ac:dyDescent="0.25">
      <c r="C35" s="7" t="s">
        <v>323</v>
      </c>
      <c r="E35" s="8" t="s">
        <v>756</v>
      </c>
    </row>
    <row r="36" spans="3:5" x14ac:dyDescent="0.25">
      <c r="C36" s="7" t="s">
        <v>283</v>
      </c>
      <c r="E36" s="8" t="s">
        <v>757</v>
      </c>
    </row>
    <row r="37" spans="3:5" x14ac:dyDescent="0.25">
      <c r="C37" s="7" t="s">
        <v>324</v>
      </c>
      <c r="E37" s="8" t="s">
        <v>758</v>
      </c>
    </row>
    <row r="38" spans="3:5" x14ac:dyDescent="0.25">
      <c r="C38" s="7" t="s">
        <v>325</v>
      </c>
      <c r="E38" s="8" t="s">
        <v>759</v>
      </c>
    </row>
    <row r="39" spans="3:5" x14ac:dyDescent="0.25">
      <c r="C39" s="7" t="s">
        <v>379</v>
      </c>
      <c r="E39" s="8" t="s">
        <v>760</v>
      </c>
    </row>
    <row r="40" spans="3:5" x14ac:dyDescent="0.25">
      <c r="C40" s="7" t="s">
        <v>284</v>
      </c>
      <c r="E40" s="8" t="s">
        <v>761</v>
      </c>
    </row>
    <row r="41" spans="3:5" x14ac:dyDescent="0.25">
      <c r="C41" s="7" t="s">
        <v>326</v>
      </c>
      <c r="E41" s="8" t="s">
        <v>762</v>
      </c>
    </row>
    <row r="42" spans="3:5" x14ac:dyDescent="0.25">
      <c r="C42" s="7" t="s">
        <v>327</v>
      </c>
      <c r="E42" s="8" t="s">
        <v>763</v>
      </c>
    </row>
    <row r="43" spans="3:5" x14ac:dyDescent="0.25">
      <c r="C43" s="7" t="s">
        <v>376</v>
      </c>
      <c r="E43" s="8" t="s">
        <v>764</v>
      </c>
    </row>
    <row r="44" spans="3:5" x14ac:dyDescent="0.25">
      <c r="C44" s="7" t="s">
        <v>328</v>
      </c>
      <c r="E44" s="8" t="s">
        <v>765</v>
      </c>
    </row>
    <row r="45" spans="3:5" x14ac:dyDescent="0.25">
      <c r="C45" s="7" t="s">
        <v>285</v>
      </c>
      <c r="E45" s="8" t="s">
        <v>766</v>
      </c>
    </row>
    <row r="46" spans="3:5" x14ac:dyDescent="0.25">
      <c r="C46" s="7" t="s">
        <v>329</v>
      </c>
      <c r="E46" s="8" t="s">
        <v>767</v>
      </c>
    </row>
    <row r="47" spans="3:5" x14ac:dyDescent="0.25">
      <c r="C47" s="7" t="s">
        <v>286</v>
      </c>
      <c r="E47" s="8" t="s">
        <v>768</v>
      </c>
    </row>
    <row r="48" spans="3:5" x14ac:dyDescent="0.25">
      <c r="C48" s="7" t="s">
        <v>380</v>
      </c>
      <c r="E48" s="8" t="s">
        <v>769</v>
      </c>
    </row>
    <row r="49" spans="3:5" x14ac:dyDescent="0.25">
      <c r="C49" s="7" t="s">
        <v>287</v>
      </c>
      <c r="E49" s="8" t="s">
        <v>770</v>
      </c>
    </row>
    <row r="50" spans="3:5" x14ac:dyDescent="0.25">
      <c r="C50" s="7" t="s">
        <v>330</v>
      </c>
      <c r="E50" s="8" t="s">
        <v>771</v>
      </c>
    </row>
    <row r="51" spans="3:5" x14ac:dyDescent="0.25">
      <c r="C51" s="7" t="s">
        <v>331</v>
      </c>
      <c r="E51" s="8" t="s">
        <v>772</v>
      </c>
    </row>
    <row r="52" spans="3:5" x14ac:dyDescent="0.25">
      <c r="C52" s="7" t="s">
        <v>288</v>
      </c>
      <c r="E52" s="8" t="s">
        <v>773</v>
      </c>
    </row>
    <row r="53" spans="3:5" x14ac:dyDescent="0.25">
      <c r="C53" s="7" t="s">
        <v>289</v>
      </c>
      <c r="E53" s="8" t="s">
        <v>774</v>
      </c>
    </row>
    <row r="54" spans="3:5" x14ac:dyDescent="0.25">
      <c r="C54" s="7" t="s">
        <v>332</v>
      </c>
      <c r="E54" s="8" t="s">
        <v>775</v>
      </c>
    </row>
    <row r="55" spans="3:5" x14ac:dyDescent="0.25">
      <c r="C55" s="7" t="s">
        <v>290</v>
      </c>
      <c r="E55" s="8" t="s">
        <v>776</v>
      </c>
    </row>
    <row r="56" spans="3:5" x14ac:dyDescent="0.25">
      <c r="C56" s="7" t="s">
        <v>333</v>
      </c>
      <c r="E56" s="8" t="s">
        <v>777</v>
      </c>
    </row>
    <row r="57" spans="3:5" x14ac:dyDescent="0.25">
      <c r="C57" s="7" t="s">
        <v>291</v>
      </c>
      <c r="E57" s="8" t="s">
        <v>778</v>
      </c>
    </row>
    <row r="58" spans="3:5" x14ac:dyDescent="0.25">
      <c r="C58" s="7" t="s">
        <v>292</v>
      </c>
      <c r="E58" s="8" t="s">
        <v>779</v>
      </c>
    </row>
    <row r="59" spans="3:5" x14ac:dyDescent="0.25">
      <c r="C59" s="7" t="s">
        <v>334</v>
      </c>
      <c r="E59" s="8" t="s">
        <v>780</v>
      </c>
    </row>
    <row r="60" spans="3:5" x14ac:dyDescent="0.25">
      <c r="C60" s="7" t="s">
        <v>335</v>
      </c>
      <c r="E60" s="8" t="s">
        <v>781</v>
      </c>
    </row>
    <row r="61" spans="3:5" x14ac:dyDescent="0.25">
      <c r="C61" s="7" t="s">
        <v>336</v>
      </c>
      <c r="E61" s="8" t="s">
        <v>782</v>
      </c>
    </row>
    <row r="62" spans="3:5" x14ac:dyDescent="0.25">
      <c r="C62" s="7" t="s">
        <v>337</v>
      </c>
      <c r="E62" s="8" t="s">
        <v>783</v>
      </c>
    </row>
    <row r="63" spans="3:5" x14ac:dyDescent="0.25">
      <c r="C63" s="7" t="s">
        <v>293</v>
      </c>
      <c r="E63" s="8" t="s">
        <v>784</v>
      </c>
    </row>
    <row r="64" spans="3:5" x14ac:dyDescent="0.25">
      <c r="C64" s="7" t="s">
        <v>294</v>
      </c>
      <c r="E64" s="8" t="s">
        <v>785</v>
      </c>
    </row>
    <row r="65" spans="3:5" x14ac:dyDescent="0.25">
      <c r="C65" s="7" t="s">
        <v>338</v>
      </c>
      <c r="E65" s="8" t="s">
        <v>786</v>
      </c>
    </row>
    <row r="66" spans="3:5" x14ac:dyDescent="0.25">
      <c r="C66" s="7" t="s">
        <v>295</v>
      </c>
      <c r="E66" s="8" t="s">
        <v>787</v>
      </c>
    </row>
    <row r="67" spans="3:5" x14ac:dyDescent="0.25">
      <c r="C67" s="7" t="s">
        <v>381</v>
      </c>
      <c r="E67" s="8" t="s">
        <v>788</v>
      </c>
    </row>
    <row r="68" spans="3:5" x14ac:dyDescent="0.25">
      <c r="C68" s="7" t="s">
        <v>296</v>
      </c>
      <c r="E68" s="8" t="s">
        <v>789</v>
      </c>
    </row>
    <row r="69" spans="3:5" x14ac:dyDescent="0.25">
      <c r="C69" s="7" t="s">
        <v>297</v>
      </c>
      <c r="E69" s="8" t="s">
        <v>790</v>
      </c>
    </row>
    <row r="70" spans="3:5" x14ac:dyDescent="0.25">
      <c r="C70" s="7" t="s">
        <v>382</v>
      </c>
      <c r="E70" s="8" t="s">
        <v>791</v>
      </c>
    </row>
    <row r="71" spans="3:5" x14ac:dyDescent="0.25">
      <c r="C71" s="7" t="s">
        <v>383</v>
      </c>
      <c r="E71" s="8" t="s">
        <v>792</v>
      </c>
    </row>
    <row r="72" spans="3:5" x14ac:dyDescent="0.25">
      <c r="C72" s="7" t="s">
        <v>384</v>
      </c>
      <c r="E72" s="8" t="s">
        <v>793</v>
      </c>
    </row>
    <row r="73" spans="3:5" x14ac:dyDescent="0.25">
      <c r="C73" s="7" t="s">
        <v>385</v>
      </c>
      <c r="E73" s="8" t="s">
        <v>794</v>
      </c>
    </row>
    <row r="74" spans="3:5" x14ac:dyDescent="0.25">
      <c r="C74" s="7" t="s">
        <v>298</v>
      </c>
      <c r="E74" s="9" t="s">
        <v>795</v>
      </c>
    </row>
    <row r="75" spans="3:5" x14ac:dyDescent="0.25">
      <c r="C75" s="7" t="s">
        <v>299</v>
      </c>
      <c r="E75" s="8" t="s">
        <v>796</v>
      </c>
    </row>
    <row r="76" spans="3:5" x14ac:dyDescent="0.25">
      <c r="C76" s="7" t="s">
        <v>339</v>
      </c>
      <c r="E76" s="6" t="s">
        <v>797</v>
      </c>
    </row>
    <row r="77" spans="3:5" x14ac:dyDescent="0.25">
      <c r="C77" s="7" t="s">
        <v>340</v>
      </c>
      <c r="E77" s="6" t="s">
        <v>798</v>
      </c>
    </row>
    <row r="78" spans="3:5" x14ac:dyDescent="0.25">
      <c r="C78" s="7" t="s">
        <v>528</v>
      </c>
      <c r="E78" s="6" t="s">
        <v>799</v>
      </c>
    </row>
    <row r="79" spans="3:5" x14ac:dyDescent="0.25">
      <c r="C79" s="7" t="s">
        <v>529</v>
      </c>
      <c r="E79" s="6" t="s">
        <v>800</v>
      </c>
    </row>
    <row r="80" spans="3:5" x14ac:dyDescent="0.25">
      <c r="C80" s="7" t="s">
        <v>530</v>
      </c>
      <c r="E80" s="6" t="s">
        <v>801</v>
      </c>
    </row>
    <row r="81" spans="3:5" x14ac:dyDescent="0.25">
      <c r="C81" s="7" t="s">
        <v>341</v>
      </c>
      <c r="E81" s="6" t="s">
        <v>802</v>
      </c>
    </row>
    <row r="82" spans="3:5" x14ac:dyDescent="0.25">
      <c r="C82" s="7" t="s">
        <v>386</v>
      </c>
      <c r="E82" s="6" t="s">
        <v>803</v>
      </c>
    </row>
    <row r="83" spans="3:5" x14ac:dyDescent="0.25">
      <c r="C83" s="7" t="s">
        <v>387</v>
      </c>
      <c r="E83" s="6" t="s">
        <v>804</v>
      </c>
    </row>
    <row r="84" spans="3:5" x14ac:dyDescent="0.25">
      <c r="C84" s="7" t="s">
        <v>342</v>
      </c>
      <c r="E84" s="6" t="s">
        <v>646</v>
      </c>
    </row>
    <row r="85" spans="3:5" x14ac:dyDescent="0.25">
      <c r="C85" s="7" t="s">
        <v>300</v>
      </c>
      <c r="E85" s="6" t="s">
        <v>651</v>
      </c>
    </row>
    <row r="86" spans="3:5" x14ac:dyDescent="0.25">
      <c r="C86" s="7" t="s">
        <v>531</v>
      </c>
      <c r="E86" s="6" t="s">
        <v>645</v>
      </c>
    </row>
    <row r="87" spans="3:5" x14ac:dyDescent="0.25">
      <c r="C87" s="7" t="s">
        <v>388</v>
      </c>
      <c r="E87" s="6" t="s">
        <v>650</v>
      </c>
    </row>
    <row r="88" spans="3:5" x14ac:dyDescent="0.25">
      <c r="C88" s="7" t="s">
        <v>301</v>
      </c>
      <c r="E88" s="6" t="s">
        <v>637</v>
      </c>
    </row>
    <row r="89" spans="3:5" x14ac:dyDescent="0.25">
      <c r="C89" s="7" t="s">
        <v>532</v>
      </c>
      <c r="E89" s="6" t="s">
        <v>633</v>
      </c>
    </row>
    <row r="90" spans="3:5" x14ac:dyDescent="0.25">
      <c r="C90" s="7" t="s">
        <v>533</v>
      </c>
      <c r="E90" s="6" t="s">
        <v>625</v>
      </c>
    </row>
    <row r="91" spans="3:5" x14ac:dyDescent="0.25">
      <c r="C91" s="7" t="s">
        <v>343</v>
      </c>
      <c r="E91" s="6" t="s">
        <v>627</v>
      </c>
    </row>
    <row r="92" spans="3:5" x14ac:dyDescent="0.25">
      <c r="C92" s="7" t="s">
        <v>389</v>
      </c>
      <c r="E92" s="6" t="s">
        <v>626</v>
      </c>
    </row>
    <row r="93" spans="3:5" x14ac:dyDescent="0.25">
      <c r="C93" s="7" t="s">
        <v>444</v>
      </c>
      <c r="E93" s="6" t="s">
        <v>638</v>
      </c>
    </row>
    <row r="94" spans="3:5" x14ac:dyDescent="0.25">
      <c r="C94" s="7" t="s">
        <v>344</v>
      </c>
      <c r="E94" s="6" t="s">
        <v>614</v>
      </c>
    </row>
    <row r="95" spans="3:5" x14ac:dyDescent="0.25">
      <c r="C95" s="7" t="s">
        <v>534</v>
      </c>
      <c r="E95" s="6" t="s">
        <v>611</v>
      </c>
    </row>
    <row r="96" spans="3:5" x14ac:dyDescent="0.25">
      <c r="C96" s="7" t="s">
        <v>390</v>
      </c>
      <c r="E96" s="6" t="s">
        <v>612</v>
      </c>
    </row>
    <row r="97" spans="3:5" x14ac:dyDescent="0.25">
      <c r="C97" s="7" t="s">
        <v>345</v>
      </c>
      <c r="E97" s="6" t="s">
        <v>657</v>
      </c>
    </row>
    <row r="98" spans="3:5" x14ac:dyDescent="0.25">
      <c r="C98" s="7" t="s">
        <v>391</v>
      </c>
      <c r="E98" s="6" t="s">
        <v>672</v>
      </c>
    </row>
    <row r="99" spans="3:5" x14ac:dyDescent="0.25">
      <c r="C99" s="7" t="s">
        <v>392</v>
      </c>
      <c r="E99" s="6" t="s">
        <v>660</v>
      </c>
    </row>
    <row r="100" spans="3:5" x14ac:dyDescent="0.25">
      <c r="C100" s="7" t="s">
        <v>346</v>
      </c>
      <c r="E100" s="6" t="s">
        <v>670</v>
      </c>
    </row>
    <row r="101" spans="3:5" x14ac:dyDescent="0.25">
      <c r="C101" s="7" t="s">
        <v>535</v>
      </c>
      <c r="E101" s="6" t="s">
        <v>665</v>
      </c>
    </row>
    <row r="102" spans="3:5" x14ac:dyDescent="0.25">
      <c r="C102" s="7" t="s">
        <v>347</v>
      </c>
      <c r="E102" s="6" t="s">
        <v>668</v>
      </c>
    </row>
    <row r="103" spans="3:5" x14ac:dyDescent="0.25">
      <c r="C103" s="7" t="s">
        <v>393</v>
      </c>
      <c r="E103" s="6" t="s">
        <v>623</v>
      </c>
    </row>
    <row r="104" spans="3:5" x14ac:dyDescent="0.25">
      <c r="C104" s="7" t="s">
        <v>394</v>
      </c>
      <c r="E104" s="6" t="s">
        <v>654</v>
      </c>
    </row>
    <row r="105" spans="3:5" x14ac:dyDescent="0.25">
      <c r="C105" s="7" t="s">
        <v>395</v>
      </c>
      <c r="E105" s="6" t="s">
        <v>634</v>
      </c>
    </row>
    <row r="106" spans="3:5" x14ac:dyDescent="0.25">
      <c r="C106" s="7" t="s">
        <v>396</v>
      </c>
      <c r="E106" s="6" t="s">
        <v>631</v>
      </c>
    </row>
    <row r="107" spans="3:5" x14ac:dyDescent="0.25">
      <c r="C107" s="7" t="s">
        <v>536</v>
      </c>
      <c r="E107" s="6" t="s">
        <v>622</v>
      </c>
    </row>
    <row r="108" spans="3:5" x14ac:dyDescent="0.25">
      <c r="C108" s="7" t="s">
        <v>348</v>
      </c>
      <c r="E108" s="6" t="s">
        <v>619</v>
      </c>
    </row>
    <row r="109" spans="3:5" x14ac:dyDescent="0.25">
      <c r="C109" s="7" t="s">
        <v>537</v>
      </c>
      <c r="E109" s="6" t="s">
        <v>674</v>
      </c>
    </row>
    <row r="110" spans="3:5" x14ac:dyDescent="0.25">
      <c r="C110" s="7" t="s">
        <v>446</v>
      </c>
      <c r="E110" s="6" t="s">
        <v>662</v>
      </c>
    </row>
    <row r="111" spans="3:5" x14ac:dyDescent="0.25">
      <c r="C111" s="7" t="s">
        <v>445</v>
      </c>
      <c r="E111" s="6" t="s">
        <v>639</v>
      </c>
    </row>
    <row r="112" spans="3:5" x14ac:dyDescent="0.25">
      <c r="C112" s="7" t="s">
        <v>397</v>
      </c>
      <c r="E112" s="6" t="s">
        <v>635</v>
      </c>
    </row>
    <row r="113" spans="3:5" x14ac:dyDescent="0.25">
      <c r="C113" s="7" t="s">
        <v>447</v>
      </c>
      <c r="E113" s="6" t="s">
        <v>617</v>
      </c>
    </row>
    <row r="114" spans="3:5" x14ac:dyDescent="0.25">
      <c r="C114" s="7" t="s">
        <v>538</v>
      </c>
      <c r="E114" s="6" t="s">
        <v>666</v>
      </c>
    </row>
    <row r="115" spans="3:5" x14ac:dyDescent="0.25">
      <c r="C115" s="7" t="s">
        <v>539</v>
      </c>
      <c r="E115" s="6" t="s">
        <v>643</v>
      </c>
    </row>
    <row r="116" spans="3:5" x14ac:dyDescent="0.25">
      <c r="C116" s="7" t="s">
        <v>540</v>
      </c>
      <c r="E116" s="6" t="s">
        <v>673</v>
      </c>
    </row>
    <row r="117" spans="3:5" x14ac:dyDescent="0.25">
      <c r="C117" s="7" t="s">
        <v>541</v>
      </c>
      <c r="E117" s="6" t="s">
        <v>675</v>
      </c>
    </row>
    <row r="118" spans="3:5" x14ac:dyDescent="0.25">
      <c r="C118" s="7" t="s">
        <v>542</v>
      </c>
      <c r="E118" s="6" t="s">
        <v>620</v>
      </c>
    </row>
    <row r="119" spans="3:5" x14ac:dyDescent="0.25">
      <c r="C119" s="7" t="s">
        <v>543</v>
      </c>
      <c r="E119" s="6" t="s">
        <v>615</v>
      </c>
    </row>
    <row r="120" spans="3:5" x14ac:dyDescent="0.25">
      <c r="C120" s="7" t="s">
        <v>544</v>
      </c>
      <c r="E120" s="6" t="s">
        <v>648</v>
      </c>
    </row>
    <row r="121" spans="3:5" x14ac:dyDescent="0.25">
      <c r="C121" s="7" t="s">
        <v>398</v>
      </c>
      <c r="E121" s="6" t="s">
        <v>642</v>
      </c>
    </row>
    <row r="122" spans="3:5" x14ac:dyDescent="0.25">
      <c r="C122" s="7" t="s">
        <v>545</v>
      </c>
      <c r="E122" s="6" t="s">
        <v>805</v>
      </c>
    </row>
    <row r="123" spans="3:5" x14ac:dyDescent="0.25">
      <c r="C123" s="7" t="s">
        <v>546</v>
      </c>
      <c r="E123" s="6" t="s">
        <v>652</v>
      </c>
    </row>
    <row r="124" spans="3:5" x14ac:dyDescent="0.25">
      <c r="C124" s="7" t="s">
        <v>448</v>
      </c>
      <c r="E124" s="6" t="s">
        <v>607</v>
      </c>
    </row>
    <row r="125" spans="3:5" x14ac:dyDescent="0.25">
      <c r="C125" s="7" t="s">
        <v>547</v>
      </c>
      <c r="E125" s="6" t="s">
        <v>661</v>
      </c>
    </row>
    <row r="126" spans="3:5" x14ac:dyDescent="0.25">
      <c r="C126" s="7" t="s">
        <v>399</v>
      </c>
      <c r="E126" s="6" t="s">
        <v>667</v>
      </c>
    </row>
    <row r="127" spans="3:5" x14ac:dyDescent="0.25">
      <c r="C127" s="7" t="s">
        <v>349</v>
      </c>
      <c r="E127" s="6" t="s">
        <v>609</v>
      </c>
    </row>
    <row r="128" spans="3:5" x14ac:dyDescent="0.25">
      <c r="C128" s="7" t="s">
        <v>400</v>
      </c>
      <c r="E128" s="6" t="s">
        <v>664</v>
      </c>
    </row>
    <row r="129" spans="3:5" x14ac:dyDescent="0.25">
      <c r="C129" s="7" t="s">
        <v>401</v>
      </c>
      <c r="E129" s="6" t="s">
        <v>610</v>
      </c>
    </row>
    <row r="130" spans="3:5" x14ac:dyDescent="0.25">
      <c r="C130" s="7" t="s">
        <v>402</v>
      </c>
      <c r="E130" s="6" t="s">
        <v>644</v>
      </c>
    </row>
    <row r="131" spans="3:5" x14ac:dyDescent="0.25">
      <c r="C131" s="7" t="s">
        <v>548</v>
      </c>
      <c r="E131" s="6" t="s">
        <v>630</v>
      </c>
    </row>
    <row r="132" spans="3:5" x14ac:dyDescent="0.25">
      <c r="C132" s="7" t="s">
        <v>549</v>
      </c>
      <c r="E132" s="6" t="s">
        <v>669</v>
      </c>
    </row>
    <row r="133" spans="3:5" x14ac:dyDescent="0.25">
      <c r="C133" s="7" t="s">
        <v>552</v>
      </c>
      <c r="E133" s="6" t="s">
        <v>616</v>
      </c>
    </row>
    <row r="134" spans="3:5" x14ac:dyDescent="0.25">
      <c r="C134" s="7" t="s">
        <v>550</v>
      </c>
      <c r="E134" s="6" t="s">
        <v>653</v>
      </c>
    </row>
    <row r="135" spans="3:5" x14ac:dyDescent="0.25">
      <c r="C135" s="7" t="s">
        <v>551</v>
      </c>
      <c r="E135" s="6" t="s">
        <v>621</v>
      </c>
    </row>
    <row r="136" spans="3:5" x14ac:dyDescent="0.25">
      <c r="C136" s="7" t="s">
        <v>705</v>
      </c>
      <c r="E136" s="6" t="s">
        <v>647</v>
      </c>
    </row>
    <row r="137" spans="3:5" x14ac:dyDescent="0.25">
      <c r="C137" s="7" t="s">
        <v>553</v>
      </c>
      <c r="E137" s="6" t="s">
        <v>641</v>
      </c>
    </row>
    <row r="138" spans="3:5" x14ac:dyDescent="0.25">
      <c r="C138" s="7" t="s">
        <v>350</v>
      </c>
      <c r="E138" s="6" t="s">
        <v>676</v>
      </c>
    </row>
    <row r="139" spans="3:5" x14ac:dyDescent="0.25">
      <c r="C139" s="7" t="s">
        <v>554</v>
      </c>
      <c r="E139" s="6" t="s">
        <v>636</v>
      </c>
    </row>
    <row r="140" spans="3:5" x14ac:dyDescent="0.25">
      <c r="C140" s="7" t="s">
        <v>555</v>
      </c>
      <c r="E140" s="6" t="s">
        <v>632</v>
      </c>
    </row>
    <row r="141" spans="3:5" x14ac:dyDescent="0.25">
      <c r="C141" s="7" t="s">
        <v>556</v>
      </c>
      <c r="E141" s="6" t="s">
        <v>659</v>
      </c>
    </row>
    <row r="142" spans="3:5" x14ac:dyDescent="0.25">
      <c r="C142" s="7" t="s">
        <v>557</v>
      </c>
      <c r="E142" s="6" t="s">
        <v>649</v>
      </c>
    </row>
    <row r="143" spans="3:5" x14ac:dyDescent="0.25">
      <c r="C143" s="7" t="s">
        <v>558</v>
      </c>
      <c r="E143" s="6" t="s">
        <v>613</v>
      </c>
    </row>
    <row r="144" spans="3:5" x14ac:dyDescent="0.25">
      <c r="C144" s="7" t="s">
        <v>559</v>
      </c>
      <c r="E144" s="6" t="s">
        <v>618</v>
      </c>
    </row>
    <row r="145" spans="3:5" x14ac:dyDescent="0.25">
      <c r="C145" s="7" t="s">
        <v>560</v>
      </c>
      <c r="E145" s="6" t="s">
        <v>608</v>
      </c>
    </row>
    <row r="146" spans="3:5" x14ac:dyDescent="0.25">
      <c r="C146" s="7" t="s">
        <v>403</v>
      </c>
      <c r="E146" s="6" t="s">
        <v>658</v>
      </c>
    </row>
    <row r="147" spans="3:5" x14ac:dyDescent="0.25">
      <c r="C147" s="7" t="s">
        <v>404</v>
      </c>
      <c r="E147" s="6" t="s">
        <v>624</v>
      </c>
    </row>
    <row r="148" spans="3:5" x14ac:dyDescent="0.25">
      <c r="C148" s="7" t="s">
        <v>351</v>
      </c>
      <c r="E148" s="6" t="s">
        <v>628</v>
      </c>
    </row>
    <row r="149" spans="3:5" x14ac:dyDescent="0.25">
      <c r="C149" s="7" t="s">
        <v>561</v>
      </c>
      <c r="E149" s="6" t="s">
        <v>655</v>
      </c>
    </row>
    <row r="150" spans="3:5" x14ac:dyDescent="0.25">
      <c r="C150" s="7" t="s">
        <v>562</v>
      </c>
      <c r="E150" s="6" t="s">
        <v>629</v>
      </c>
    </row>
    <row r="151" spans="3:5" x14ac:dyDescent="0.25">
      <c r="C151" s="7" t="s">
        <v>406</v>
      </c>
      <c r="E151" s="6" t="s">
        <v>640</v>
      </c>
    </row>
    <row r="152" spans="3:5" x14ac:dyDescent="0.25">
      <c r="C152" s="7" t="s">
        <v>407</v>
      </c>
      <c r="E152" s="6" t="s">
        <v>656</v>
      </c>
    </row>
    <row r="153" spans="3:5" x14ac:dyDescent="0.25">
      <c r="C153" s="7" t="s">
        <v>563</v>
      </c>
      <c r="E153" s="6" t="s">
        <v>663</v>
      </c>
    </row>
    <row r="154" spans="3:5" x14ac:dyDescent="0.25">
      <c r="C154" s="7" t="s">
        <v>564</v>
      </c>
      <c r="E154" s="6" t="s">
        <v>671</v>
      </c>
    </row>
    <row r="155" spans="3:5" x14ac:dyDescent="0.25">
      <c r="C155" s="7" t="s">
        <v>405</v>
      </c>
      <c r="E155" s="6" t="s">
        <v>605</v>
      </c>
    </row>
    <row r="156" spans="3:5" x14ac:dyDescent="0.25">
      <c r="C156" s="7" t="s">
        <v>408</v>
      </c>
      <c r="E156" s="6" t="s">
        <v>604</v>
      </c>
    </row>
    <row r="157" spans="3:5" x14ac:dyDescent="0.25">
      <c r="C157" s="7" t="s">
        <v>449</v>
      </c>
      <c r="E157" s="6" t="s">
        <v>606</v>
      </c>
    </row>
    <row r="158" spans="3:5" x14ac:dyDescent="0.25">
      <c r="C158" s="7" t="s">
        <v>352</v>
      </c>
      <c r="E158" s="6" t="s">
        <v>806</v>
      </c>
    </row>
    <row r="159" spans="3:5" x14ac:dyDescent="0.25">
      <c r="C159" s="7" t="s">
        <v>565</v>
      </c>
      <c r="E159" s="6" t="s">
        <v>807</v>
      </c>
    </row>
    <row r="160" spans="3:5" x14ac:dyDescent="0.25">
      <c r="C160" s="7" t="s">
        <v>353</v>
      </c>
      <c r="E160" s="6" t="s">
        <v>808</v>
      </c>
    </row>
    <row r="161" spans="3:5" x14ac:dyDescent="0.25">
      <c r="C161" s="7" t="s">
        <v>302</v>
      </c>
      <c r="E161" s="6" t="s">
        <v>809</v>
      </c>
    </row>
    <row r="162" spans="3:5" x14ac:dyDescent="0.25">
      <c r="C162" s="7" t="s">
        <v>409</v>
      </c>
      <c r="E162" s="6" t="s">
        <v>810</v>
      </c>
    </row>
    <row r="163" spans="3:5" x14ac:dyDescent="0.25">
      <c r="C163" s="7" t="s">
        <v>410</v>
      </c>
      <c r="E163" s="6" t="s">
        <v>811</v>
      </c>
    </row>
    <row r="164" spans="3:5" x14ac:dyDescent="0.25">
      <c r="C164" s="7" t="s">
        <v>413</v>
      </c>
      <c r="E164" s="6" t="s">
        <v>812</v>
      </c>
    </row>
    <row r="165" spans="3:5" x14ac:dyDescent="0.25">
      <c r="C165" s="7" t="s">
        <v>354</v>
      </c>
      <c r="E165" s="6" t="s">
        <v>813</v>
      </c>
    </row>
    <row r="166" spans="3:5" x14ac:dyDescent="0.25">
      <c r="C166" s="7" t="s">
        <v>355</v>
      </c>
      <c r="E166" s="6" t="s">
        <v>814</v>
      </c>
    </row>
    <row r="167" spans="3:5" x14ac:dyDescent="0.25">
      <c r="C167" s="7" t="s">
        <v>411</v>
      </c>
      <c r="E167" s="6" t="s">
        <v>815</v>
      </c>
    </row>
    <row r="168" spans="3:5" x14ac:dyDescent="0.25">
      <c r="C168" s="7" t="s">
        <v>356</v>
      </c>
      <c r="E168" s="6" t="s">
        <v>816</v>
      </c>
    </row>
    <row r="169" spans="3:5" x14ac:dyDescent="0.25">
      <c r="C169" s="7" t="s">
        <v>412</v>
      </c>
      <c r="E169" s="6" t="s">
        <v>817</v>
      </c>
    </row>
    <row r="170" spans="3:5" x14ac:dyDescent="0.25">
      <c r="C170" s="7" t="s">
        <v>357</v>
      </c>
      <c r="E170" s="6" t="s">
        <v>818</v>
      </c>
    </row>
    <row r="171" spans="3:5" x14ac:dyDescent="0.25">
      <c r="C171" s="7" t="s">
        <v>414</v>
      </c>
      <c r="E171" s="6" t="s">
        <v>819</v>
      </c>
    </row>
    <row r="172" spans="3:5" x14ac:dyDescent="0.25">
      <c r="C172" s="7" t="s">
        <v>566</v>
      </c>
      <c r="E172" s="6" t="s">
        <v>820</v>
      </c>
    </row>
    <row r="173" spans="3:5" x14ac:dyDescent="0.25">
      <c r="C173" s="7" t="s">
        <v>415</v>
      </c>
      <c r="E173" s="6" t="s">
        <v>821</v>
      </c>
    </row>
    <row r="174" spans="3:5" x14ac:dyDescent="0.25">
      <c r="C174" s="7" t="s">
        <v>450</v>
      </c>
      <c r="E174" s="6" t="s">
        <v>822</v>
      </c>
    </row>
    <row r="175" spans="3:5" x14ac:dyDescent="0.25">
      <c r="C175" s="7" t="s">
        <v>416</v>
      </c>
      <c r="E175" s="6" t="s">
        <v>823</v>
      </c>
    </row>
    <row r="176" spans="3:5" x14ac:dyDescent="0.25">
      <c r="C176" s="7" t="s">
        <v>567</v>
      </c>
      <c r="E176" s="6" t="s">
        <v>824</v>
      </c>
    </row>
    <row r="177" spans="3:5" x14ac:dyDescent="0.25">
      <c r="C177" s="7" t="s">
        <v>568</v>
      </c>
      <c r="E177" s="6" t="s">
        <v>825</v>
      </c>
    </row>
    <row r="178" spans="3:5" x14ac:dyDescent="0.25">
      <c r="C178" s="7" t="s">
        <v>451</v>
      </c>
      <c r="E178" s="6" t="s">
        <v>826</v>
      </c>
    </row>
    <row r="179" spans="3:5" x14ac:dyDescent="0.25">
      <c r="C179" s="7" t="s">
        <v>417</v>
      </c>
      <c r="E179" s="6" t="s">
        <v>827</v>
      </c>
    </row>
    <row r="180" spans="3:5" x14ac:dyDescent="0.25">
      <c r="C180" s="7" t="s">
        <v>358</v>
      </c>
      <c r="E180" s="6" t="s">
        <v>828</v>
      </c>
    </row>
    <row r="181" spans="3:5" x14ac:dyDescent="0.25">
      <c r="C181" s="7" t="s">
        <v>569</v>
      </c>
      <c r="E181" s="6" t="s">
        <v>829</v>
      </c>
    </row>
    <row r="182" spans="3:5" x14ac:dyDescent="0.25">
      <c r="C182" s="7" t="s">
        <v>570</v>
      </c>
      <c r="E182" s="6" t="s">
        <v>830</v>
      </c>
    </row>
    <row r="183" spans="3:5" x14ac:dyDescent="0.25">
      <c r="C183" s="7" t="s">
        <v>571</v>
      </c>
      <c r="E183" s="6" t="s">
        <v>831</v>
      </c>
    </row>
    <row r="184" spans="3:5" x14ac:dyDescent="0.25">
      <c r="C184" s="7" t="s">
        <v>452</v>
      </c>
      <c r="E184" s="6" t="s">
        <v>832</v>
      </c>
    </row>
    <row r="185" spans="3:5" x14ac:dyDescent="0.25">
      <c r="C185" s="7" t="s">
        <v>359</v>
      </c>
      <c r="E185" s="6" t="s">
        <v>833</v>
      </c>
    </row>
    <row r="186" spans="3:5" x14ac:dyDescent="0.25">
      <c r="C186" s="7" t="s">
        <v>360</v>
      </c>
      <c r="E186" s="6" t="s">
        <v>834</v>
      </c>
    </row>
    <row r="187" spans="3:5" x14ac:dyDescent="0.25">
      <c r="C187" s="7" t="s">
        <v>418</v>
      </c>
      <c r="E187" s="6" t="s">
        <v>835</v>
      </c>
    </row>
    <row r="188" spans="3:5" x14ac:dyDescent="0.25">
      <c r="C188" s="7" t="s">
        <v>572</v>
      </c>
      <c r="E188" s="6" t="s">
        <v>836</v>
      </c>
    </row>
    <row r="189" spans="3:5" x14ac:dyDescent="0.25">
      <c r="C189" s="7" t="s">
        <v>573</v>
      </c>
      <c r="E189" s="6" t="s">
        <v>837</v>
      </c>
    </row>
    <row r="190" spans="3:5" x14ac:dyDescent="0.25">
      <c r="C190" s="7" t="s">
        <v>574</v>
      </c>
      <c r="E190" s="6" t="s">
        <v>838</v>
      </c>
    </row>
    <row r="191" spans="3:5" x14ac:dyDescent="0.25">
      <c r="C191" s="7" t="s">
        <v>575</v>
      </c>
      <c r="E191" s="6" t="s">
        <v>839</v>
      </c>
    </row>
    <row r="192" spans="3:5" x14ac:dyDescent="0.25">
      <c r="C192" s="7" t="s">
        <v>576</v>
      </c>
      <c r="E192" s="6" t="s">
        <v>840</v>
      </c>
    </row>
    <row r="193" spans="3:5" x14ac:dyDescent="0.25">
      <c r="C193" s="7" t="s">
        <v>577</v>
      </c>
      <c r="E193" s="6" t="s">
        <v>841</v>
      </c>
    </row>
    <row r="194" spans="3:5" x14ac:dyDescent="0.25">
      <c r="C194" s="7" t="s">
        <v>303</v>
      </c>
      <c r="E194" s="6" t="s">
        <v>842</v>
      </c>
    </row>
    <row r="195" spans="3:5" x14ac:dyDescent="0.25">
      <c r="C195" s="7" t="s">
        <v>419</v>
      </c>
      <c r="E195" s="6" t="s">
        <v>843</v>
      </c>
    </row>
    <row r="196" spans="3:5" x14ac:dyDescent="0.25">
      <c r="C196" s="7" t="s">
        <v>453</v>
      </c>
      <c r="E196" s="6" t="s">
        <v>844</v>
      </c>
    </row>
    <row r="197" spans="3:5" x14ac:dyDescent="0.25">
      <c r="C197" s="7" t="s">
        <v>420</v>
      </c>
      <c r="E197" s="6" t="s">
        <v>845</v>
      </c>
    </row>
    <row r="198" spans="3:5" x14ac:dyDescent="0.25">
      <c r="C198" s="7" t="s">
        <v>421</v>
      </c>
      <c r="E198" s="6" t="s">
        <v>846</v>
      </c>
    </row>
    <row r="199" spans="3:5" x14ac:dyDescent="0.25">
      <c r="C199" s="7" t="s">
        <v>422</v>
      </c>
      <c r="E199" s="6" t="s">
        <v>847</v>
      </c>
    </row>
    <row r="200" spans="3:5" x14ac:dyDescent="0.25">
      <c r="C200" s="7" t="s">
        <v>423</v>
      </c>
      <c r="E200" s="6" t="s">
        <v>848</v>
      </c>
    </row>
    <row r="201" spans="3:5" x14ac:dyDescent="0.25">
      <c r="C201" s="7" t="s">
        <v>427</v>
      </c>
      <c r="E201" s="6" t="s">
        <v>849</v>
      </c>
    </row>
    <row r="202" spans="3:5" x14ac:dyDescent="0.25">
      <c r="C202" s="7" t="s">
        <v>425</v>
      </c>
      <c r="E202" s="6" t="s">
        <v>850</v>
      </c>
    </row>
    <row r="203" spans="3:5" x14ac:dyDescent="0.25">
      <c r="C203" s="7" t="s">
        <v>428</v>
      </c>
      <c r="E203" s="6" t="s">
        <v>851</v>
      </c>
    </row>
    <row r="204" spans="3:5" x14ac:dyDescent="0.25">
      <c r="C204" s="7" t="s">
        <v>424</v>
      </c>
      <c r="E204" s="6" t="s">
        <v>852</v>
      </c>
    </row>
    <row r="205" spans="3:5" x14ac:dyDescent="0.25">
      <c r="C205" s="7" t="s">
        <v>304</v>
      </c>
      <c r="E205" s="6" t="s">
        <v>853</v>
      </c>
    </row>
    <row r="206" spans="3:5" x14ac:dyDescent="0.25">
      <c r="C206" s="7" t="s">
        <v>426</v>
      </c>
      <c r="E206" s="6" t="s">
        <v>854</v>
      </c>
    </row>
    <row r="207" spans="3:5" x14ac:dyDescent="0.25">
      <c r="C207" s="7" t="s">
        <v>429</v>
      </c>
      <c r="E207" s="6" t="s">
        <v>855</v>
      </c>
    </row>
    <row r="208" spans="3:5" x14ac:dyDescent="0.25">
      <c r="C208" s="7" t="s">
        <v>361</v>
      </c>
      <c r="E208" s="6" t="s">
        <v>856</v>
      </c>
    </row>
    <row r="209" spans="3:5" x14ac:dyDescent="0.25">
      <c r="C209" s="7" t="s">
        <v>578</v>
      </c>
      <c r="E209" s="6" t="s">
        <v>857</v>
      </c>
    </row>
    <row r="210" spans="3:5" x14ac:dyDescent="0.25">
      <c r="C210" s="7" t="s">
        <v>362</v>
      </c>
      <c r="E210" s="6" t="s">
        <v>858</v>
      </c>
    </row>
    <row r="211" spans="3:5" x14ac:dyDescent="0.25">
      <c r="C211" s="7" t="s">
        <v>579</v>
      </c>
      <c r="E211" s="6" t="s">
        <v>859</v>
      </c>
    </row>
    <row r="212" spans="3:5" x14ac:dyDescent="0.25">
      <c r="C212" s="7" t="s">
        <v>363</v>
      </c>
      <c r="E212" s="6" t="s">
        <v>860</v>
      </c>
    </row>
    <row r="213" spans="3:5" x14ac:dyDescent="0.25">
      <c r="C213" s="7" t="s">
        <v>305</v>
      </c>
      <c r="E213" s="6" t="s">
        <v>861</v>
      </c>
    </row>
    <row r="214" spans="3:5" x14ac:dyDescent="0.25">
      <c r="C214" s="7" t="s">
        <v>364</v>
      </c>
      <c r="E214" s="6" t="s">
        <v>862</v>
      </c>
    </row>
    <row r="215" spans="3:5" x14ac:dyDescent="0.25">
      <c r="C215" s="7" t="s">
        <v>365</v>
      </c>
      <c r="E215" s="6" t="s">
        <v>863</v>
      </c>
    </row>
    <row r="216" spans="3:5" x14ac:dyDescent="0.25">
      <c r="C216" s="7" t="s">
        <v>430</v>
      </c>
      <c r="E216" s="6" t="s">
        <v>864</v>
      </c>
    </row>
    <row r="217" spans="3:5" x14ac:dyDescent="0.25">
      <c r="C217" s="7" t="s">
        <v>580</v>
      </c>
      <c r="E217" s="6" t="s">
        <v>865</v>
      </c>
    </row>
    <row r="218" spans="3:5" x14ac:dyDescent="0.25">
      <c r="C218" s="7" t="s">
        <v>581</v>
      </c>
      <c r="E218" s="6" t="s">
        <v>866</v>
      </c>
    </row>
    <row r="219" spans="3:5" x14ac:dyDescent="0.25">
      <c r="C219" s="7" t="s">
        <v>603</v>
      </c>
      <c r="E219" s="6" t="s">
        <v>867</v>
      </c>
    </row>
    <row r="220" spans="3:5" x14ac:dyDescent="0.25">
      <c r="C220" s="7" t="s">
        <v>704</v>
      </c>
      <c r="E220" s="6" t="s">
        <v>868</v>
      </c>
    </row>
    <row r="221" spans="3:5" x14ac:dyDescent="0.25">
      <c r="C221" s="7" t="s">
        <v>431</v>
      </c>
      <c r="E221" s="6" t="s">
        <v>869</v>
      </c>
    </row>
    <row r="222" spans="3:5" x14ac:dyDescent="0.25">
      <c r="C222" s="7" t="s">
        <v>582</v>
      </c>
      <c r="E222" s="6" t="s">
        <v>870</v>
      </c>
    </row>
    <row r="223" spans="3:5" x14ac:dyDescent="0.25">
      <c r="C223" s="7" t="s">
        <v>583</v>
      </c>
      <c r="E223" s="6" t="s">
        <v>871</v>
      </c>
    </row>
    <row r="224" spans="3:5" x14ac:dyDescent="0.25">
      <c r="C224" s="7" t="s">
        <v>584</v>
      </c>
      <c r="E224" s="6" t="s">
        <v>872</v>
      </c>
    </row>
    <row r="225" spans="3:5" x14ac:dyDescent="0.25">
      <c r="C225" s="7" t="s">
        <v>585</v>
      </c>
      <c r="E225" s="6" t="s">
        <v>873</v>
      </c>
    </row>
    <row r="226" spans="3:5" x14ac:dyDescent="0.25">
      <c r="C226" s="7" t="s">
        <v>432</v>
      </c>
      <c r="E226" s="6" t="s">
        <v>874</v>
      </c>
    </row>
    <row r="227" spans="3:5" x14ac:dyDescent="0.25">
      <c r="C227" s="7" t="s">
        <v>454</v>
      </c>
      <c r="E227" s="6" t="s">
        <v>875</v>
      </c>
    </row>
    <row r="228" spans="3:5" x14ac:dyDescent="0.25">
      <c r="C228" s="7" t="s">
        <v>586</v>
      </c>
      <c r="E228" s="6" t="s">
        <v>876</v>
      </c>
    </row>
    <row r="229" spans="3:5" x14ac:dyDescent="0.25">
      <c r="C229" s="7" t="s">
        <v>306</v>
      </c>
      <c r="E229" s="6" t="s">
        <v>877</v>
      </c>
    </row>
    <row r="230" spans="3:5" x14ac:dyDescent="0.25">
      <c r="C230" s="7" t="s">
        <v>587</v>
      </c>
      <c r="E230" s="6" t="s">
        <v>878</v>
      </c>
    </row>
    <row r="231" spans="3:5" x14ac:dyDescent="0.25">
      <c r="C231" s="7" t="s">
        <v>588</v>
      </c>
      <c r="E231" s="6" t="s">
        <v>879</v>
      </c>
    </row>
    <row r="232" spans="3:5" x14ac:dyDescent="0.25">
      <c r="C232" s="7" t="s">
        <v>589</v>
      </c>
      <c r="E232" s="6" t="s">
        <v>880</v>
      </c>
    </row>
    <row r="233" spans="3:5" x14ac:dyDescent="0.25">
      <c r="C233" s="7" t="s">
        <v>433</v>
      </c>
      <c r="E233" s="6" t="s">
        <v>881</v>
      </c>
    </row>
    <row r="234" spans="3:5" x14ac:dyDescent="0.25">
      <c r="C234" s="7" t="s">
        <v>590</v>
      </c>
      <c r="E234" s="6" t="s">
        <v>882</v>
      </c>
    </row>
    <row r="235" spans="3:5" x14ac:dyDescent="0.25">
      <c r="C235" s="7" t="s">
        <v>455</v>
      </c>
      <c r="E235" s="6" t="s">
        <v>883</v>
      </c>
    </row>
    <row r="236" spans="3:5" x14ac:dyDescent="0.25">
      <c r="C236" s="7" t="s">
        <v>591</v>
      </c>
      <c r="E236" s="6" t="s">
        <v>884</v>
      </c>
    </row>
    <row r="237" spans="3:5" x14ac:dyDescent="0.25">
      <c r="C237" s="7" t="s">
        <v>434</v>
      </c>
      <c r="E237" s="6" t="s">
        <v>885</v>
      </c>
    </row>
    <row r="238" spans="3:5" x14ac:dyDescent="0.25">
      <c r="C238" s="7" t="s">
        <v>592</v>
      </c>
      <c r="E238" s="6" t="s">
        <v>886</v>
      </c>
    </row>
    <row r="239" spans="3:5" x14ac:dyDescent="0.25">
      <c r="C239" s="7" t="s">
        <v>366</v>
      </c>
      <c r="E239" s="6" t="s">
        <v>887</v>
      </c>
    </row>
    <row r="240" spans="3:5" x14ac:dyDescent="0.25">
      <c r="C240" s="7" t="s">
        <v>593</v>
      </c>
      <c r="E240" s="6" t="s">
        <v>888</v>
      </c>
    </row>
    <row r="241" spans="3:5" x14ac:dyDescent="0.25">
      <c r="C241" s="7" t="s">
        <v>435</v>
      </c>
      <c r="E241" s="6" t="s">
        <v>889</v>
      </c>
    </row>
    <row r="242" spans="3:5" x14ac:dyDescent="0.25">
      <c r="C242" s="7" t="s">
        <v>367</v>
      </c>
      <c r="E242" s="6" t="s">
        <v>890</v>
      </c>
    </row>
    <row r="243" spans="3:5" x14ac:dyDescent="0.25">
      <c r="C243" s="7" t="s">
        <v>436</v>
      </c>
      <c r="E243" s="6" t="s">
        <v>891</v>
      </c>
    </row>
    <row r="244" spans="3:5" x14ac:dyDescent="0.25">
      <c r="C244" s="7" t="s">
        <v>307</v>
      </c>
      <c r="E244" s="6" t="s">
        <v>892</v>
      </c>
    </row>
    <row r="245" spans="3:5" x14ac:dyDescent="0.25">
      <c r="C245" s="7" t="s">
        <v>308</v>
      </c>
      <c r="E245" s="6" t="s">
        <v>893</v>
      </c>
    </row>
    <row r="246" spans="3:5" x14ac:dyDescent="0.25">
      <c r="C246" s="7" t="s">
        <v>594</v>
      </c>
      <c r="E246" s="6" t="s">
        <v>894</v>
      </c>
    </row>
    <row r="247" spans="3:5" x14ac:dyDescent="0.25">
      <c r="C247" s="7" t="s">
        <v>437</v>
      </c>
      <c r="E247" s="6" t="s">
        <v>895</v>
      </c>
    </row>
    <row r="248" spans="3:5" x14ac:dyDescent="0.25">
      <c r="C248" s="7" t="s">
        <v>309</v>
      </c>
      <c r="E248" s="6" t="s">
        <v>896</v>
      </c>
    </row>
    <row r="249" spans="3:5" x14ac:dyDescent="0.25">
      <c r="C249" s="7" t="s">
        <v>310</v>
      </c>
      <c r="E249" s="6" t="s">
        <v>897</v>
      </c>
    </row>
    <row r="250" spans="3:5" x14ac:dyDescent="0.25">
      <c r="C250" s="7" t="s">
        <v>456</v>
      </c>
      <c r="E250" s="6" t="s">
        <v>898</v>
      </c>
    </row>
    <row r="251" spans="3:5" x14ac:dyDescent="0.25">
      <c r="C251" s="7" t="s">
        <v>457</v>
      </c>
      <c r="E251" s="6" t="s">
        <v>899</v>
      </c>
    </row>
    <row r="252" spans="3:5" x14ac:dyDescent="0.25">
      <c r="C252" s="7" t="s">
        <v>458</v>
      </c>
      <c r="E252" s="6" t="s">
        <v>900</v>
      </c>
    </row>
    <row r="253" spans="3:5" x14ac:dyDescent="0.25">
      <c r="C253" s="7" t="s">
        <v>459</v>
      </c>
      <c r="E253" s="6" t="s">
        <v>901</v>
      </c>
    </row>
    <row r="254" spans="3:5" x14ac:dyDescent="0.25">
      <c r="C254" s="7" t="s">
        <v>595</v>
      </c>
      <c r="E254" s="6" t="s">
        <v>902</v>
      </c>
    </row>
    <row r="255" spans="3:5" x14ac:dyDescent="0.25">
      <c r="C255" s="7" t="s">
        <v>460</v>
      </c>
      <c r="E255" s="6" t="s">
        <v>903</v>
      </c>
    </row>
    <row r="256" spans="3:5" x14ac:dyDescent="0.25">
      <c r="C256" s="7" t="s">
        <v>461</v>
      </c>
      <c r="E256" s="6" t="s">
        <v>904</v>
      </c>
    </row>
    <row r="257" spans="3:5" x14ac:dyDescent="0.25">
      <c r="C257" s="7" t="s">
        <v>462</v>
      </c>
      <c r="E257" s="6" t="s">
        <v>905</v>
      </c>
    </row>
    <row r="258" spans="3:5" x14ac:dyDescent="0.25">
      <c r="C258" s="7" t="s">
        <v>464</v>
      </c>
      <c r="E258" s="6" t="s">
        <v>906</v>
      </c>
    </row>
    <row r="259" spans="3:5" x14ac:dyDescent="0.25">
      <c r="C259" s="7" t="s">
        <v>465</v>
      </c>
      <c r="E259" s="6" t="s">
        <v>907</v>
      </c>
    </row>
    <row r="260" spans="3:5" x14ac:dyDescent="0.25">
      <c r="C260" s="7" t="s">
        <v>596</v>
      </c>
      <c r="E260" s="6" t="s">
        <v>908</v>
      </c>
    </row>
    <row r="261" spans="3:5" x14ac:dyDescent="0.25">
      <c r="C261" s="7" t="s">
        <v>466</v>
      </c>
      <c r="E261" s="6" t="s">
        <v>909</v>
      </c>
    </row>
    <row r="262" spans="3:5" x14ac:dyDescent="0.25">
      <c r="C262" s="7" t="s">
        <v>467</v>
      </c>
      <c r="E262" s="6" t="s">
        <v>910</v>
      </c>
    </row>
    <row r="263" spans="3:5" x14ac:dyDescent="0.25">
      <c r="C263" s="7" t="s">
        <v>468</v>
      </c>
      <c r="E263" s="6" t="s">
        <v>911</v>
      </c>
    </row>
    <row r="264" spans="3:5" x14ac:dyDescent="0.25">
      <c r="C264" s="7" t="s">
        <v>469</v>
      </c>
      <c r="E264" s="6" t="s">
        <v>912</v>
      </c>
    </row>
    <row r="265" spans="3:5" x14ac:dyDescent="0.25">
      <c r="C265" s="7" t="s">
        <v>470</v>
      </c>
      <c r="E265" s="6" t="s">
        <v>913</v>
      </c>
    </row>
    <row r="266" spans="3:5" x14ac:dyDescent="0.25">
      <c r="C266" s="7" t="s">
        <v>471</v>
      </c>
      <c r="E266" s="6" t="s">
        <v>914</v>
      </c>
    </row>
    <row r="267" spans="3:5" x14ac:dyDescent="0.25">
      <c r="C267" s="7" t="s">
        <v>472</v>
      </c>
      <c r="E267" s="6" t="s">
        <v>915</v>
      </c>
    </row>
    <row r="268" spans="3:5" x14ac:dyDescent="0.25">
      <c r="C268" s="7" t="s">
        <v>473</v>
      </c>
      <c r="E268" s="6" t="s">
        <v>916</v>
      </c>
    </row>
    <row r="269" spans="3:5" x14ac:dyDescent="0.25">
      <c r="C269" s="7" t="s">
        <v>474</v>
      </c>
      <c r="E269" s="6" t="s">
        <v>917</v>
      </c>
    </row>
    <row r="270" spans="3:5" x14ac:dyDescent="0.25">
      <c r="C270" s="7" t="s">
        <v>476</v>
      </c>
      <c r="E270" s="6" t="s">
        <v>918</v>
      </c>
    </row>
    <row r="271" spans="3:5" x14ac:dyDescent="0.25">
      <c r="C271" s="7" t="s">
        <v>477</v>
      </c>
      <c r="E271" s="6" t="s">
        <v>919</v>
      </c>
    </row>
    <row r="272" spans="3:5" x14ac:dyDescent="0.25">
      <c r="C272" s="7" t="s">
        <v>475</v>
      </c>
      <c r="E272" s="6" t="s">
        <v>920</v>
      </c>
    </row>
    <row r="273" spans="3:5" x14ac:dyDescent="0.25">
      <c r="C273" s="7" t="s">
        <v>478</v>
      </c>
      <c r="E273" s="6" t="s">
        <v>921</v>
      </c>
    </row>
    <row r="274" spans="3:5" x14ac:dyDescent="0.25">
      <c r="C274" s="7" t="s">
        <v>479</v>
      </c>
      <c r="E274" s="6" t="s">
        <v>922</v>
      </c>
    </row>
    <row r="275" spans="3:5" x14ac:dyDescent="0.25">
      <c r="C275" s="7" t="s">
        <v>480</v>
      </c>
      <c r="E275" s="6" t="s">
        <v>923</v>
      </c>
    </row>
    <row r="276" spans="3:5" x14ac:dyDescent="0.25">
      <c r="C276" s="7" t="s">
        <v>481</v>
      </c>
      <c r="E276" s="6" t="s">
        <v>924</v>
      </c>
    </row>
    <row r="277" spans="3:5" x14ac:dyDescent="0.25">
      <c r="C277" s="7" t="s">
        <v>482</v>
      </c>
      <c r="E277" s="6" t="s">
        <v>925</v>
      </c>
    </row>
    <row r="278" spans="3:5" x14ac:dyDescent="0.25">
      <c r="C278" s="7" t="s">
        <v>483</v>
      </c>
      <c r="E278" s="6" t="s">
        <v>926</v>
      </c>
    </row>
    <row r="279" spans="3:5" x14ac:dyDescent="0.25">
      <c r="C279" s="7" t="s">
        <v>484</v>
      </c>
      <c r="E279" s="6" t="s">
        <v>927</v>
      </c>
    </row>
    <row r="280" spans="3:5" x14ac:dyDescent="0.25">
      <c r="C280" s="7" t="s">
        <v>485</v>
      </c>
      <c r="E280" s="6" t="s">
        <v>928</v>
      </c>
    </row>
    <row r="281" spans="3:5" x14ac:dyDescent="0.25">
      <c r="C281" s="7" t="s">
        <v>486</v>
      </c>
      <c r="E281" s="6" t="s">
        <v>929</v>
      </c>
    </row>
    <row r="282" spans="3:5" x14ac:dyDescent="0.25">
      <c r="C282" s="7" t="s">
        <v>487</v>
      </c>
      <c r="E282" s="6" t="s">
        <v>930</v>
      </c>
    </row>
    <row r="283" spans="3:5" x14ac:dyDescent="0.25">
      <c r="C283" s="7" t="s">
        <v>488</v>
      </c>
      <c r="E283" s="6" t="s">
        <v>931</v>
      </c>
    </row>
    <row r="284" spans="3:5" x14ac:dyDescent="0.25">
      <c r="C284" s="7" t="s">
        <v>489</v>
      </c>
      <c r="E284" s="6" t="s">
        <v>932</v>
      </c>
    </row>
    <row r="285" spans="3:5" x14ac:dyDescent="0.25">
      <c r="C285" s="7" t="s">
        <v>490</v>
      </c>
      <c r="E285" s="6" t="s">
        <v>933</v>
      </c>
    </row>
    <row r="286" spans="3:5" x14ac:dyDescent="0.25">
      <c r="C286" s="7" t="s">
        <v>491</v>
      </c>
      <c r="E286" s="6" t="s">
        <v>934</v>
      </c>
    </row>
    <row r="287" spans="3:5" x14ac:dyDescent="0.25">
      <c r="C287" s="7" t="s">
        <v>492</v>
      </c>
      <c r="E287" s="6" t="s">
        <v>935</v>
      </c>
    </row>
    <row r="288" spans="3:5" x14ac:dyDescent="0.25">
      <c r="C288" s="7" t="s">
        <v>493</v>
      </c>
      <c r="E288" s="6" t="s">
        <v>936</v>
      </c>
    </row>
    <row r="289" spans="3:5" x14ac:dyDescent="0.25">
      <c r="C289" s="7" t="s">
        <v>494</v>
      </c>
      <c r="E289" s="6" t="s">
        <v>937</v>
      </c>
    </row>
    <row r="290" spans="3:5" x14ac:dyDescent="0.25">
      <c r="C290" s="7" t="s">
        <v>495</v>
      </c>
      <c r="E290" s="6" t="s">
        <v>938</v>
      </c>
    </row>
    <row r="291" spans="3:5" x14ac:dyDescent="0.25">
      <c r="C291" s="7" t="s">
        <v>496</v>
      </c>
      <c r="E291" s="6" t="s">
        <v>939</v>
      </c>
    </row>
    <row r="292" spans="3:5" x14ac:dyDescent="0.25">
      <c r="C292" s="7" t="s">
        <v>497</v>
      </c>
      <c r="E292" s="6" t="s">
        <v>940</v>
      </c>
    </row>
    <row r="293" spans="3:5" x14ac:dyDescent="0.25">
      <c r="C293" s="7" t="s">
        <v>498</v>
      </c>
      <c r="E293" s="6" t="s">
        <v>941</v>
      </c>
    </row>
    <row r="294" spans="3:5" x14ac:dyDescent="0.25">
      <c r="C294" s="7" t="s">
        <v>499</v>
      </c>
      <c r="E294" s="6" t="s">
        <v>942</v>
      </c>
    </row>
    <row r="295" spans="3:5" x14ac:dyDescent="0.25">
      <c r="C295" s="7" t="s">
        <v>500</v>
      </c>
      <c r="E295" s="6" t="s">
        <v>943</v>
      </c>
    </row>
    <row r="296" spans="3:5" x14ac:dyDescent="0.25">
      <c r="C296" s="7" t="s">
        <v>501</v>
      </c>
      <c r="E296" s="6" t="s">
        <v>944</v>
      </c>
    </row>
    <row r="297" spans="3:5" x14ac:dyDescent="0.25">
      <c r="C297" s="7" t="s">
        <v>502</v>
      </c>
      <c r="E297" s="6" t="s">
        <v>945</v>
      </c>
    </row>
    <row r="298" spans="3:5" x14ac:dyDescent="0.25">
      <c r="C298" s="7" t="s">
        <v>503</v>
      </c>
      <c r="E298" s="6" t="s">
        <v>946</v>
      </c>
    </row>
    <row r="299" spans="3:5" x14ac:dyDescent="0.25">
      <c r="C299" s="7" t="s">
        <v>504</v>
      </c>
      <c r="E299" s="6" t="s">
        <v>947</v>
      </c>
    </row>
    <row r="300" spans="3:5" x14ac:dyDescent="0.25">
      <c r="C300" s="7" t="s">
        <v>505</v>
      </c>
      <c r="E300" s="6" t="s">
        <v>948</v>
      </c>
    </row>
    <row r="301" spans="3:5" x14ac:dyDescent="0.25">
      <c r="C301" s="7" t="s">
        <v>506</v>
      </c>
      <c r="E301" s="6" t="s">
        <v>949</v>
      </c>
    </row>
    <row r="302" spans="3:5" x14ac:dyDescent="0.25">
      <c r="C302" s="7" t="s">
        <v>507</v>
      </c>
      <c r="E302" s="6" t="s">
        <v>950</v>
      </c>
    </row>
    <row r="303" spans="3:5" x14ac:dyDescent="0.25">
      <c r="C303" s="7" t="s">
        <v>508</v>
      </c>
      <c r="E303" s="6" t="s">
        <v>951</v>
      </c>
    </row>
    <row r="304" spans="3:5" x14ac:dyDescent="0.25">
      <c r="C304" s="7" t="s">
        <v>509</v>
      </c>
      <c r="E304" s="6" t="s">
        <v>952</v>
      </c>
    </row>
    <row r="305" spans="3:5" x14ac:dyDescent="0.25">
      <c r="C305" s="7" t="s">
        <v>510</v>
      </c>
      <c r="E305" s="6" t="s">
        <v>953</v>
      </c>
    </row>
    <row r="306" spans="3:5" x14ac:dyDescent="0.25">
      <c r="C306" s="7" t="s">
        <v>511</v>
      </c>
      <c r="E306" s="6" t="s">
        <v>954</v>
      </c>
    </row>
    <row r="307" spans="3:5" x14ac:dyDescent="0.25">
      <c r="C307" s="7" t="s">
        <v>512</v>
      </c>
      <c r="E307" s="6" t="s">
        <v>955</v>
      </c>
    </row>
    <row r="308" spans="3:5" x14ac:dyDescent="0.25">
      <c r="C308" s="7" t="s">
        <v>513</v>
      </c>
      <c r="E308" s="6" t="s">
        <v>956</v>
      </c>
    </row>
    <row r="309" spans="3:5" x14ac:dyDescent="0.25">
      <c r="C309" s="7" t="s">
        <v>463</v>
      </c>
      <c r="E309" s="6" t="s">
        <v>957</v>
      </c>
    </row>
    <row r="310" spans="3:5" x14ac:dyDescent="0.25">
      <c r="C310" s="7" t="s">
        <v>597</v>
      </c>
      <c r="E310" s="6" t="s">
        <v>958</v>
      </c>
    </row>
    <row r="311" spans="3:5" x14ac:dyDescent="0.25">
      <c r="C311" s="7" t="s">
        <v>598</v>
      </c>
      <c r="E311" s="6" t="s">
        <v>959</v>
      </c>
    </row>
    <row r="312" spans="3:5" x14ac:dyDescent="0.25">
      <c r="C312" s="7" t="s">
        <v>438</v>
      </c>
      <c r="E312" s="6" t="s">
        <v>960</v>
      </c>
    </row>
    <row r="313" spans="3:5" x14ac:dyDescent="0.25">
      <c r="C313" s="7" t="s">
        <v>599</v>
      </c>
      <c r="E313" s="6" t="s">
        <v>961</v>
      </c>
    </row>
    <row r="314" spans="3:5" x14ac:dyDescent="0.25">
      <c r="C314" s="7" t="s">
        <v>600</v>
      </c>
      <c r="E314" s="6" t="s">
        <v>962</v>
      </c>
    </row>
    <row r="315" spans="3:5" x14ac:dyDescent="0.25">
      <c r="C315" s="7" t="s">
        <v>439</v>
      </c>
      <c r="E315" s="6" t="s">
        <v>963</v>
      </c>
    </row>
    <row r="316" spans="3:5" x14ac:dyDescent="0.25">
      <c r="C316" s="7" t="s">
        <v>440</v>
      </c>
      <c r="E316" s="6" t="s">
        <v>964</v>
      </c>
    </row>
    <row r="317" spans="3:5" x14ac:dyDescent="0.25">
      <c r="C317" s="7" t="s">
        <v>514</v>
      </c>
      <c r="E317" s="6" t="s">
        <v>965</v>
      </c>
    </row>
    <row r="318" spans="3:5" x14ac:dyDescent="0.25">
      <c r="C318" s="7" t="s">
        <v>601</v>
      </c>
      <c r="E318" s="6" t="s">
        <v>966</v>
      </c>
    </row>
    <row r="319" spans="3:5" x14ac:dyDescent="0.25">
      <c r="C319" s="7" t="s">
        <v>515</v>
      </c>
      <c r="E319" s="6" t="s">
        <v>967</v>
      </c>
    </row>
    <row r="320" spans="3:5" x14ac:dyDescent="0.25">
      <c r="C320" s="7" t="s">
        <v>368</v>
      </c>
      <c r="E320" s="6" t="s">
        <v>968</v>
      </c>
    </row>
    <row r="321" spans="3:5" x14ac:dyDescent="0.25">
      <c r="C321" s="7" t="s">
        <v>311</v>
      </c>
      <c r="E321" s="6" t="s">
        <v>969</v>
      </c>
    </row>
    <row r="322" spans="3:5" x14ac:dyDescent="0.25">
      <c r="C322" s="7" t="s">
        <v>369</v>
      </c>
      <c r="E322" s="6" t="s">
        <v>970</v>
      </c>
    </row>
    <row r="323" spans="3:5" x14ac:dyDescent="0.25">
      <c r="C323" s="7" t="s">
        <v>441</v>
      </c>
      <c r="E323" s="6" t="s">
        <v>971</v>
      </c>
    </row>
    <row r="324" spans="3:5" x14ac:dyDescent="0.25">
      <c r="C324" s="7" t="s">
        <v>516</v>
      </c>
      <c r="E324" s="6" t="s">
        <v>972</v>
      </c>
    </row>
    <row r="325" spans="3:5" x14ac:dyDescent="0.25">
      <c r="C325" s="7" t="s">
        <v>517</v>
      </c>
      <c r="E325" s="6" t="s">
        <v>973</v>
      </c>
    </row>
    <row r="326" spans="3:5" x14ac:dyDescent="0.25">
      <c r="C326" s="7" t="s">
        <v>602</v>
      </c>
      <c r="E326" s="6" t="s">
        <v>974</v>
      </c>
    </row>
    <row r="327" spans="3:5" x14ac:dyDescent="0.25">
      <c r="C327" s="6"/>
      <c r="E327" s="6" t="s">
        <v>975</v>
      </c>
    </row>
    <row r="328" spans="3:5" x14ac:dyDescent="0.25">
      <c r="C328" s="6"/>
      <c r="E328" s="6" t="s">
        <v>976</v>
      </c>
    </row>
    <row r="329" spans="3:5" x14ac:dyDescent="0.25">
      <c r="C329" s="6"/>
      <c r="E329" s="6" t="s">
        <v>977</v>
      </c>
    </row>
    <row r="330" spans="3:5" x14ac:dyDescent="0.25">
      <c r="E330" s="6" t="s">
        <v>978</v>
      </c>
    </row>
    <row r="331" spans="3:5" x14ac:dyDescent="0.25">
      <c r="E331" s="6" t="s">
        <v>979</v>
      </c>
    </row>
    <row r="332" spans="3:5" x14ac:dyDescent="0.25">
      <c r="E332" s="6" t="s">
        <v>980</v>
      </c>
    </row>
    <row r="333" spans="3:5" x14ac:dyDescent="0.25">
      <c r="E333" s="6" t="s">
        <v>981</v>
      </c>
    </row>
    <row r="334" spans="3:5" x14ac:dyDescent="0.25">
      <c r="E334" s="6" t="s">
        <v>982</v>
      </c>
    </row>
    <row r="335" spans="3:5" x14ac:dyDescent="0.25">
      <c r="E335" s="6" t="s">
        <v>983</v>
      </c>
    </row>
    <row r="336" spans="3:5" x14ac:dyDescent="0.25">
      <c r="E336" s="6" t="s">
        <v>984</v>
      </c>
    </row>
    <row r="337" spans="5:5" x14ac:dyDescent="0.25">
      <c r="E337" s="6" t="s">
        <v>985</v>
      </c>
    </row>
    <row r="338" spans="5:5" x14ac:dyDescent="0.25">
      <c r="E338" s="6" t="s">
        <v>986</v>
      </c>
    </row>
    <row r="339" spans="5:5" x14ac:dyDescent="0.25">
      <c r="E339" s="6" t="s">
        <v>987</v>
      </c>
    </row>
    <row r="340" spans="5:5" x14ac:dyDescent="0.25">
      <c r="E340" s="6" t="s">
        <v>988</v>
      </c>
    </row>
    <row r="341" spans="5:5" x14ac:dyDescent="0.25">
      <c r="E341" s="6" t="s">
        <v>989</v>
      </c>
    </row>
    <row r="342" spans="5:5" x14ac:dyDescent="0.25">
      <c r="E342" s="6" t="s">
        <v>990</v>
      </c>
    </row>
    <row r="343" spans="5:5" x14ac:dyDescent="0.25">
      <c r="E343" s="6" t="s">
        <v>991</v>
      </c>
    </row>
    <row r="344" spans="5:5" x14ac:dyDescent="0.25">
      <c r="E344" s="6" t="s">
        <v>992</v>
      </c>
    </row>
    <row r="345" spans="5:5" x14ac:dyDescent="0.25">
      <c r="E345" s="6" t="s">
        <v>993</v>
      </c>
    </row>
    <row r="346" spans="5:5" x14ac:dyDescent="0.25">
      <c r="E346" s="6" t="s">
        <v>994</v>
      </c>
    </row>
    <row r="347" spans="5:5" x14ac:dyDescent="0.25">
      <c r="E347" s="6" t="s">
        <v>995</v>
      </c>
    </row>
    <row r="348" spans="5:5" x14ac:dyDescent="0.25">
      <c r="E348" s="6" t="s">
        <v>996</v>
      </c>
    </row>
    <row r="349" spans="5:5" x14ac:dyDescent="0.25">
      <c r="E349" s="6" t="s">
        <v>997</v>
      </c>
    </row>
    <row r="350" spans="5:5" x14ac:dyDescent="0.25">
      <c r="E350" s="6" t="s">
        <v>998</v>
      </c>
    </row>
    <row r="351" spans="5:5" x14ac:dyDescent="0.25">
      <c r="E351" s="6" t="s">
        <v>999</v>
      </c>
    </row>
    <row r="352" spans="5:5" x14ac:dyDescent="0.25">
      <c r="E352" s="6" t="s">
        <v>1000</v>
      </c>
    </row>
    <row r="353" spans="5:5" x14ac:dyDescent="0.25">
      <c r="E353" s="6" t="s">
        <v>1001</v>
      </c>
    </row>
    <row r="354" spans="5:5" x14ac:dyDescent="0.25">
      <c r="E354" s="6" t="s">
        <v>1002</v>
      </c>
    </row>
    <row r="355" spans="5:5" x14ac:dyDescent="0.25">
      <c r="E355" s="6" t="s">
        <v>1003</v>
      </c>
    </row>
    <row r="356" spans="5:5" x14ac:dyDescent="0.25">
      <c r="E356" s="6" t="s">
        <v>1004</v>
      </c>
    </row>
    <row r="357" spans="5:5" x14ac:dyDescent="0.25">
      <c r="E357" s="6" t="s">
        <v>1005</v>
      </c>
    </row>
    <row r="358" spans="5:5" x14ac:dyDescent="0.25">
      <c r="E358" s="6" t="s">
        <v>1006</v>
      </c>
    </row>
    <row r="359" spans="5:5" x14ac:dyDescent="0.25">
      <c r="E359" s="6" t="s">
        <v>1007</v>
      </c>
    </row>
    <row r="360" spans="5:5" x14ac:dyDescent="0.25">
      <c r="E360" s="6" t="s">
        <v>1008</v>
      </c>
    </row>
    <row r="361" spans="5:5" x14ac:dyDescent="0.25">
      <c r="E361" s="6" t="s">
        <v>1009</v>
      </c>
    </row>
    <row r="362" spans="5:5" x14ac:dyDescent="0.25">
      <c r="E362" s="6" t="s">
        <v>1010</v>
      </c>
    </row>
    <row r="363" spans="5:5" x14ac:dyDescent="0.25">
      <c r="E363" s="6" t="s">
        <v>1011</v>
      </c>
    </row>
    <row r="364" spans="5:5" x14ac:dyDescent="0.25">
      <c r="E364" s="6" t="s">
        <v>1012</v>
      </c>
    </row>
    <row r="365" spans="5:5" x14ac:dyDescent="0.25">
      <c r="E365" s="6" t="s">
        <v>1013</v>
      </c>
    </row>
    <row r="366" spans="5:5" x14ac:dyDescent="0.25">
      <c r="E366" s="6" t="s">
        <v>1014</v>
      </c>
    </row>
    <row r="367" spans="5:5" x14ac:dyDescent="0.25">
      <c r="E367" s="6" t="s">
        <v>1015</v>
      </c>
    </row>
    <row r="368" spans="5:5" x14ac:dyDescent="0.25">
      <c r="E368" s="6" t="s">
        <v>1016</v>
      </c>
    </row>
    <row r="369" spans="5:5" x14ac:dyDescent="0.25">
      <c r="E369" s="6" t="s">
        <v>1017</v>
      </c>
    </row>
    <row r="370" spans="5:5" x14ac:dyDescent="0.25">
      <c r="E370" s="6" t="s">
        <v>1018</v>
      </c>
    </row>
    <row r="371" spans="5:5" x14ac:dyDescent="0.25">
      <c r="E371" s="6" t="s">
        <v>1019</v>
      </c>
    </row>
    <row r="372" spans="5:5" x14ac:dyDescent="0.25">
      <c r="E372" s="6" t="s">
        <v>1020</v>
      </c>
    </row>
    <row r="373" spans="5:5" x14ac:dyDescent="0.25">
      <c r="E373" s="6" t="s">
        <v>1021</v>
      </c>
    </row>
    <row r="374" spans="5:5" x14ac:dyDescent="0.25">
      <c r="E374" s="6" t="s">
        <v>1022</v>
      </c>
    </row>
    <row r="375" spans="5:5" x14ac:dyDescent="0.25">
      <c r="E375" s="6" t="s">
        <v>1023</v>
      </c>
    </row>
    <row r="376" spans="5:5" x14ac:dyDescent="0.25">
      <c r="E376" s="6" t="s">
        <v>1024</v>
      </c>
    </row>
    <row r="377" spans="5:5" x14ac:dyDescent="0.25">
      <c r="E377" s="6" t="s">
        <v>1025</v>
      </c>
    </row>
    <row r="378" spans="5:5" x14ac:dyDescent="0.25">
      <c r="E378" s="6" t="s">
        <v>1026</v>
      </c>
    </row>
    <row r="379" spans="5:5" x14ac:dyDescent="0.25">
      <c r="E379" s="6" t="s">
        <v>1027</v>
      </c>
    </row>
    <row r="380" spans="5:5" x14ac:dyDescent="0.25">
      <c r="E380" s="6" t="s">
        <v>1028</v>
      </c>
    </row>
    <row r="381" spans="5:5" x14ac:dyDescent="0.25">
      <c r="E381" s="6" t="s">
        <v>1029</v>
      </c>
    </row>
    <row r="382" spans="5:5" x14ac:dyDescent="0.25">
      <c r="E382" s="6" t="s">
        <v>1030</v>
      </c>
    </row>
    <row r="383" spans="5:5" x14ac:dyDescent="0.25">
      <c r="E383" s="6" t="s">
        <v>1031</v>
      </c>
    </row>
    <row r="384" spans="5:5" x14ac:dyDescent="0.25">
      <c r="E384" s="6" t="s">
        <v>1032</v>
      </c>
    </row>
    <row r="385" spans="5:5" x14ac:dyDescent="0.25">
      <c r="E385" s="6" t="s">
        <v>1033</v>
      </c>
    </row>
    <row r="386" spans="5:5" x14ac:dyDescent="0.25">
      <c r="E386" s="6" t="s">
        <v>1034</v>
      </c>
    </row>
    <row r="387" spans="5:5" x14ac:dyDescent="0.25">
      <c r="E387" s="6" t="s">
        <v>1035</v>
      </c>
    </row>
    <row r="388" spans="5:5" x14ac:dyDescent="0.25">
      <c r="E388" s="6" t="s">
        <v>1036</v>
      </c>
    </row>
    <row r="389" spans="5:5" x14ac:dyDescent="0.25">
      <c r="E389" s="6" t="s">
        <v>1037</v>
      </c>
    </row>
    <row r="390" spans="5:5" x14ac:dyDescent="0.25">
      <c r="E390" s="6" t="s">
        <v>1038</v>
      </c>
    </row>
    <row r="391" spans="5:5" x14ac:dyDescent="0.25">
      <c r="E391" s="6" t="s">
        <v>1039</v>
      </c>
    </row>
    <row r="392" spans="5:5" x14ac:dyDescent="0.25">
      <c r="E392" s="6" t="s">
        <v>1040</v>
      </c>
    </row>
    <row r="393" spans="5:5" x14ac:dyDescent="0.25">
      <c r="E393" s="6" t="s">
        <v>1041</v>
      </c>
    </row>
    <row r="394" spans="5:5" x14ac:dyDescent="0.25">
      <c r="E394" s="6" t="s">
        <v>1042</v>
      </c>
    </row>
    <row r="395" spans="5:5" x14ac:dyDescent="0.25">
      <c r="E395" s="6" t="s">
        <v>1043</v>
      </c>
    </row>
    <row r="396" spans="5:5" x14ac:dyDescent="0.25">
      <c r="E396" s="6" t="s">
        <v>1044</v>
      </c>
    </row>
    <row r="397" spans="5:5" x14ac:dyDescent="0.25">
      <c r="E397" s="6" t="s">
        <v>1045</v>
      </c>
    </row>
    <row r="398" spans="5:5" x14ac:dyDescent="0.25">
      <c r="E398" s="6" t="s">
        <v>1046</v>
      </c>
    </row>
    <row r="399" spans="5:5" x14ac:dyDescent="0.25">
      <c r="E399" s="6" t="s">
        <v>1047</v>
      </c>
    </row>
    <row r="400" spans="5:5" x14ac:dyDescent="0.25">
      <c r="E400" s="6" t="s">
        <v>1048</v>
      </c>
    </row>
    <row r="401" spans="5:5" x14ac:dyDescent="0.25">
      <c r="E401" s="6" t="s">
        <v>1049</v>
      </c>
    </row>
    <row r="402" spans="5:5" x14ac:dyDescent="0.25">
      <c r="E402" s="6" t="s">
        <v>1050</v>
      </c>
    </row>
    <row r="403" spans="5:5" x14ac:dyDescent="0.25">
      <c r="E403" s="6" t="s">
        <v>1051</v>
      </c>
    </row>
    <row r="404" spans="5:5" x14ac:dyDescent="0.25">
      <c r="E404" s="6" t="s">
        <v>1052</v>
      </c>
    </row>
    <row r="405" spans="5:5" x14ac:dyDescent="0.25">
      <c r="E405" s="6" t="s">
        <v>1053</v>
      </c>
    </row>
    <row r="406" spans="5:5" x14ac:dyDescent="0.25">
      <c r="E406" s="6" t="s">
        <v>1054</v>
      </c>
    </row>
    <row r="407" spans="5:5" x14ac:dyDescent="0.25">
      <c r="E407" s="6" t="s">
        <v>1055</v>
      </c>
    </row>
    <row r="408" spans="5:5" x14ac:dyDescent="0.25">
      <c r="E408" s="6" t="s">
        <v>1056</v>
      </c>
    </row>
    <row r="409" spans="5:5" x14ac:dyDescent="0.25">
      <c r="E409" s="6" t="s">
        <v>1057</v>
      </c>
    </row>
    <row r="410" spans="5:5" x14ac:dyDescent="0.25">
      <c r="E410" s="6" t="s">
        <v>1058</v>
      </c>
    </row>
    <row r="411" spans="5:5" x14ac:dyDescent="0.25">
      <c r="E411" s="6" t="s">
        <v>1059</v>
      </c>
    </row>
    <row r="412" spans="5:5" x14ac:dyDescent="0.25">
      <c r="E412" s="6" t="s">
        <v>1060</v>
      </c>
    </row>
    <row r="413" spans="5:5" x14ac:dyDescent="0.25">
      <c r="E413" s="6" t="s">
        <v>1061</v>
      </c>
    </row>
    <row r="414" spans="5:5" x14ac:dyDescent="0.25">
      <c r="E414" s="6" t="s">
        <v>1062</v>
      </c>
    </row>
    <row r="415" spans="5:5" x14ac:dyDescent="0.25">
      <c r="E415" s="6" t="s">
        <v>1063</v>
      </c>
    </row>
    <row r="416" spans="5:5" x14ac:dyDescent="0.25">
      <c r="E416" s="6" t="s">
        <v>1064</v>
      </c>
    </row>
    <row r="417" spans="5:5" x14ac:dyDescent="0.25">
      <c r="E417" s="6" t="s">
        <v>1065</v>
      </c>
    </row>
    <row r="418" spans="5:5" x14ac:dyDescent="0.25">
      <c r="E418" s="6" t="s">
        <v>1066</v>
      </c>
    </row>
    <row r="419" spans="5:5" x14ac:dyDescent="0.25">
      <c r="E419" s="6" t="s">
        <v>1067</v>
      </c>
    </row>
    <row r="420" spans="5:5" x14ac:dyDescent="0.25">
      <c r="E420" s="6" t="s">
        <v>1068</v>
      </c>
    </row>
    <row r="421" spans="5:5" x14ac:dyDescent="0.25">
      <c r="E421" s="6" t="s">
        <v>1069</v>
      </c>
    </row>
    <row r="422" spans="5:5" x14ac:dyDescent="0.25">
      <c r="E422" s="6" t="s">
        <v>1070</v>
      </c>
    </row>
    <row r="423" spans="5:5" x14ac:dyDescent="0.25">
      <c r="E423" s="6" t="s">
        <v>1071</v>
      </c>
    </row>
    <row r="424" spans="5:5" x14ac:dyDescent="0.25">
      <c r="E424" s="6" t="s">
        <v>1072</v>
      </c>
    </row>
    <row r="425" spans="5:5" x14ac:dyDescent="0.25">
      <c r="E425" s="6" t="s">
        <v>1073</v>
      </c>
    </row>
    <row r="426" spans="5:5" x14ac:dyDescent="0.25">
      <c r="E426" s="6" t="s">
        <v>1074</v>
      </c>
    </row>
    <row r="427" spans="5:5" x14ac:dyDescent="0.25">
      <c r="E427" s="6" t="s">
        <v>1075</v>
      </c>
    </row>
    <row r="428" spans="5:5" x14ac:dyDescent="0.25">
      <c r="E428" s="6" t="s">
        <v>1076</v>
      </c>
    </row>
    <row r="429" spans="5:5" x14ac:dyDescent="0.25">
      <c r="E429" s="6" t="s">
        <v>1077</v>
      </c>
    </row>
    <row r="430" spans="5:5" x14ac:dyDescent="0.25">
      <c r="E430" s="6" t="s">
        <v>1078</v>
      </c>
    </row>
    <row r="431" spans="5:5" x14ac:dyDescent="0.25">
      <c r="E431" s="6" t="s">
        <v>1079</v>
      </c>
    </row>
    <row r="432" spans="5:5" x14ac:dyDescent="0.25">
      <c r="E432" s="6" t="s">
        <v>1080</v>
      </c>
    </row>
    <row r="433" spans="5:5" x14ac:dyDescent="0.25">
      <c r="E433" s="6" t="s">
        <v>1081</v>
      </c>
    </row>
    <row r="434" spans="5:5" x14ac:dyDescent="0.25">
      <c r="E434" s="6" t="s">
        <v>1082</v>
      </c>
    </row>
    <row r="435" spans="5:5" x14ac:dyDescent="0.25">
      <c r="E435" s="6" t="s">
        <v>1083</v>
      </c>
    </row>
    <row r="436" spans="5:5" x14ac:dyDescent="0.25">
      <c r="E436" s="6" t="s">
        <v>1084</v>
      </c>
    </row>
    <row r="437" spans="5:5" x14ac:dyDescent="0.25">
      <c r="E437" s="6" t="s">
        <v>1085</v>
      </c>
    </row>
    <row r="438" spans="5:5" x14ac:dyDescent="0.25">
      <c r="E438" s="6" t="s">
        <v>1086</v>
      </c>
    </row>
    <row r="439" spans="5:5" x14ac:dyDescent="0.25">
      <c r="E439" s="6" t="s">
        <v>1087</v>
      </c>
    </row>
    <row r="440" spans="5:5" x14ac:dyDescent="0.25">
      <c r="E440" s="6" t="s">
        <v>1088</v>
      </c>
    </row>
    <row r="441" spans="5:5" x14ac:dyDescent="0.25">
      <c r="E441" s="6" t="s">
        <v>1089</v>
      </c>
    </row>
    <row r="442" spans="5:5" x14ac:dyDescent="0.25">
      <c r="E442" s="6" t="s">
        <v>1090</v>
      </c>
    </row>
    <row r="443" spans="5:5" x14ac:dyDescent="0.25">
      <c r="E443" s="6" t="s">
        <v>1091</v>
      </c>
    </row>
    <row r="444" spans="5:5" x14ac:dyDescent="0.25">
      <c r="E444" s="6" t="s">
        <v>1092</v>
      </c>
    </row>
    <row r="445" spans="5:5" x14ac:dyDescent="0.25">
      <c r="E445" s="6" t="s">
        <v>1093</v>
      </c>
    </row>
    <row r="446" spans="5:5" x14ac:dyDescent="0.25">
      <c r="E446" s="6" t="s">
        <v>1094</v>
      </c>
    </row>
    <row r="447" spans="5:5" x14ac:dyDescent="0.25">
      <c r="E447" s="6" t="s">
        <v>1095</v>
      </c>
    </row>
    <row r="448" spans="5:5" x14ac:dyDescent="0.25">
      <c r="E448" s="6" t="s">
        <v>1096</v>
      </c>
    </row>
    <row r="449" spans="5:5" x14ac:dyDescent="0.25">
      <c r="E449" s="6" t="s">
        <v>1097</v>
      </c>
    </row>
    <row r="450" spans="5:5" x14ac:dyDescent="0.25">
      <c r="E450" s="6" t="s">
        <v>1098</v>
      </c>
    </row>
    <row r="451" spans="5:5" x14ac:dyDescent="0.25">
      <c r="E451" s="6" t="s">
        <v>1099</v>
      </c>
    </row>
    <row r="452" spans="5:5" x14ac:dyDescent="0.25">
      <c r="E452" s="6" t="s">
        <v>1100</v>
      </c>
    </row>
    <row r="453" spans="5:5" x14ac:dyDescent="0.25">
      <c r="E453" s="6" t="s">
        <v>1101</v>
      </c>
    </row>
    <row r="454" spans="5:5" x14ac:dyDescent="0.25">
      <c r="E454" s="6" t="s">
        <v>1102</v>
      </c>
    </row>
    <row r="455" spans="5:5" x14ac:dyDescent="0.25">
      <c r="E455" s="6" t="s">
        <v>1103</v>
      </c>
    </row>
  </sheetData>
  <sortState ref="C3:C323">
    <sortCondition ref="C3:C323"/>
  </sortState>
  <mergeCells count="1">
    <mergeCell ref="G1:L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Atividades</vt:lpstr>
      <vt:lpstr>Plano de Trabalho</vt:lpstr>
      <vt:lpstr>Listas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de Oliveira Cardozo</dc:creator>
  <cp:lastModifiedBy>Fabio de Oliveira Cardozo</cp:lastModifiedBy>
  <cp:lastPrinted>2022-12-13T20:08:22Z</cp:lastPrinted>
  <dcterms:created xsi:type="dcterms:W3CDTF">2022-05-24T18:35:32Z</dcterms:created>
  <dcterms:modified xsi:type="dcterms:W3CDTF">2022-12-13T20:13:41Z</dcterms:modified>
</cp:coreProperties>
</file>