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biocardozo\Documents\Programa de Gestão e Desempenho\PARA IMPLEMENTAÇÃO\"/>
    </mc:Choice>
  </mc:AlternateContent>
  <workbookProtection workbookAlgorithmName="SHA-512" workbookHashValue="GbiPiZ5kcqcX3x5Lj+yLp8wFPkHTNts73e+hjr7jSvqDuAgr2aXWJ36RrY0tNGqzHrT++9jOPAgsOxXWKRHY4g==" workbookSaltValue="g5T8YzChZ8gX6pCgzsYyeg==" workbookSpinCount="100000" lockStructure="1"/>
  <bookViews>
    <workbookView xWindow="0" yWindow="0" windowWidth="22260" windowHeight="12645"/>
  </bookViews>
  <sheets>
    <sheet name="Avaliação das entregas" sheetId="1" r:id="rId1"/>
    <sheet name="Cálculos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F2" i="2" s="1"/>
  <c r="A3" i="2"/>
  <c r="B3" i="2" s="1"/>
  <c r="A4" i="2" s="1"/>
  <c r="B4" i="2" s="1"/>
  <c r="A5" i="2" s="1"/>
  <c r="B5" i="2" s="1"/>
  <c r="A6" i="2" s="1"/>
  <c r="B6" i="2" s="1"/>
  <c r="A7" i="2" s="1"/>
  <c r="B7" i="2" s="1"/>
  <c r="C10" i="1" l="1"/>
  <c r="C8" i="1"/>
  <c r="C11" i="1"/>
  <c r="C7" i="1"/>
  <c r="C9" i="1"/>
  <c r="D9" i="1" l="1"/>
  <c r="B7" i="1"/>
  <c r="B8" i="1"/>
  <c r="D8" i="1"/>
  <c r="D7" i="1"/>
  <c r="B9" i="1" l="1"/>
  <c r="B10" i="1"/>
  <c r="B11" i="1" l="1"/>
  <c r="D10" i="1"/>
  <c r="D11" i="1" l="1"/>
</calcChain>
</file>

<file path=xl/sharedStrings.xml><?xml version="1.0" encoding="utf-8"?>
<sst xmlns="http://schemas.openxmlformats.org/spreadsheetml/2006/main" count="13" uniqueCount="12">
  <si>
    <t>Nome da chefia</t>
  </si>
  <si>
    <t>Nome da/o participante</t>
  </si>
  <si>
    <t>Data de início do período avaliativo</t>
  </si>
  <si>
    <t>Semana</t>
  </si>
  <si>
    <t>Nota</t>
  </si>
  <si>
    <t>Início</t>
  </si>
  <si>
    <t>Término</t>
  </si>
  <si>
    <t>Hoje</t>
  </si>
  <si>
    <t>Total de dias</t>
  </si>
  <si>
    <t>Períodos Avaliativos</t>
  </si>
  <si>
    <t>Análise fundamentada</t>
  </si>
  <si>
    <t>Versão 1.0.0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</si>
</sst>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7"/>
      <color theme="9" tint="0.7999816888943144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0.59996337778862885"/>
      </left>
      <right style="thin">
        <color theme="9" tint="0.59996337778862885"/>
      </right>
      <top style="thin">
        <color theme="9" tint="0.59996337778862885"/>
      </top>
      <bottom style="thin">
        <color theme="9" tint="0.59996337778862885"/>
      </bottom>
      <diagonal/>
    </border>
    <border>
      <left style="thin">
        <color theme="9" tint="0.59996337778862885"/>
      </left>
      <right/>
      <top style="thin">
        <color theme="9" tint="0.59996337778862885"/>
      </top>
      <bottom style="thin">
        <color theme="9" tint="0.59996337778862885"/>
      </bottom>
      <diagonal/>
    </border>
    <border>
      <left/>
      <right/>
      <top style="thin">
        <color theme="9" tint="0.59996337778862885"/>
      </top>
      <bottom style="thin">
        <color theme="9" tint="0.59996337778862885"/>
      </bottom>
      <diagonal/>
    </border>
    <border>
      <left/>
      <right style="thin">
        <color theme="9" tint="0.59996337778862885"/>
      </right>
      <top style="thin">
        <color theme="9" tint="0.59996337778862885"/>
      </top>
      <bottom style="thin">
        <color theme="9" tint="0.59996337778862885"/>
      </bottom>
      <diagonal/>
    </border>
    <border>
      <left style="thin">
        <color theme="9" tint="0.59996337778862885"/>
      </left>
      <right/>
      <top/>
      <bottom style="thin">
        <color theme="9" tint="0.59996337778862885"/>
      </bottom>
      <diagonal/>
    </border>
    <border>
      <left/>
      <right/>
      <top/>
      <bottom style="thin">
        <color theme="9" tint="0.59996337778862885"/>
      </bottom>
      <diagonal/>
    </border>
    <border>
      <left/>
      <right style="thin">
        <color theme="9" tint="0.59996337778862885"/>
      </right>
      <top/>
      <bottom style="thin">
        <color theme="9" tint="0.59996337778862885"/>
      </bottom>
      <diagonal/>
    </border>
    <border>
      <left style="thin">
        <color theme="9" tint="0.59996337778862885"/>
      </left>
      <right/>
      <top style="thin">
        <color theme="9" tint="0.59996337778862885"/>
      </top>
      <bottom/>
      <diagonal/>
    </border>
    <border>
      <left/>
      <right/>
      <top style="thin">
        <color theme="9" tint="0.59996337778862885"/>
      </top>
      <bottom/>
      <diagonal/>
    </border>
    <border>
      <left/>
      <right style="thin">
        <color theme="9" tint="0.59996337778862885"/>
      </right>
      <top style="thin">
        <color theme="9" tint="0.59996337778862885"/>
      </top>
      <bottom/>
      <diagonal/>
    </border>
    <border>
      <left style="thin">
        <color theme="9" tint="0.59996337778862885"/>
      </left>
      <right/>
      <top/>
      <bottom/>
      <diagonal/>
    </border>
    <border>
      <left/>
      <right style="thin">
        <color theme="9" tint="0.59996337778862885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0" fontId="0" fillId="0" borderId="0" xfId="0" applyAlignment="1">
      <alignment horizontal="center"/>
    </xf>
    <xf numFmtId="14" fontId="0" fillId="0" borderId="1" xfId="0" applyNumberFormat="1" applyFont="1" applyBorder="1"/>
    <xf numFmtId="0" fontId="0" fillId="4" borderId="0" xfId="0" applyFill="1"/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3" fillId="4" borderId="0" xfId="0" applyFont="1" applyFill="1" applyBorder="1" applyAlignment="1"/>
    <xf numFmtId="0" fontId="2" fillId="0" borderId="2" xfId="0" applyFont="1" applyFill="1" applyBorder="1" applyAlignment="1" applyProtection="1">
      <alignment horizontal="left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14" fontId="0" fillId="3" borderId="6" xfId="0" applyNumberFormat="1" applyFill="1" applyBorder="1" applyAlignment="1" applyProtection="1">
      <alignment horizontal="center" vertical="center"/>
      <protection hidden="1"/>
    </xf>
    <xf numFmtId="0" fontId="0" fillId="3" borderId="7" xfId="0" applyFill="1" applyBorder="1" applyAlignment="1" applyProtection="1">
      <alignment horizontal="center" vertical="center"/>
      <protection hidden="1"/>
    </xf>
    <xf numFmtId="14" fontId="0" fillId="3" borderId="8" xfId="0" applyNumberFormat="1" applyFill="1" applyBorder="1" applyAlignment="1" applyProtection="1">
      <alignment horizontal="center" vertical="center"/>
      <protection hidden="1"/>
    </xf>
    <xf numFmtId="14" fontId="0" fillId="3" borderId="3" xfId="0" applyNumberFormat="1" applyFill="1" applyBorder="1" applyAlignment="1" applyProtection="1">
      <alignment horizontal="center" vertical="center"/>
      <protection hidden="1"/>
    </xf>
    <xf numFmtId="0" fontId="0" fillId="3" borderId="4" xfId="0" applyFill="1" applyBorder="1" applyAlignment="1" applyProtection="1">
      <alignment horizontal="center" vertical="center"/>
      <protection hidden="1"/>
    </xf>
    <xf numFmtId="14" fontId="0" fillId="3" borderId="5" xfId="0" applyNumberFormat="1" applyFill="1" applyBorder="1" applyAlignment="1" applyProtection="1">
      <alignment horizontal="center" vertical="center"/>
      <protection hidden="1"/>
    </xf>
    <xf numFmtId="0" fontId="4" fillId="0" borderId="2" xfId="0" applyFont="1" applyFill="1" applyBorder="1" applyAlignment="1" applyProtection="1">
      <alignment horizontal="justify" vertical="center" wrapText="1"/>
      <protection locked="0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0" fillId="4" borderId="0" xfId="0" applyFill="1" applyBorder="1"/>
    <xf numFmtId="0" fontId="3" fillId="4" borderId="12" xfId="0" applyFont="1" applyFill="1" applyBorder="1" applyAlignment="1"/>
    <xf numFmtId="0" fontId="3" fillId="4" borderId="6" xfId="0" applyFont="1" applyFill="1" applyBorder="1" applyAlignment="1">
      <alignment horizontal="right"/>
    </xf>
    <xf numFmtId="0" fontId="3" fillId="4" borderId="7" xfId="0" applyFont="1" applyFill="1" applyBorder="1" applyAlignment="1">
      <alignment horizontal="right"/>
    </xf>
    <xf numFmtId="0" fontId="3" fillId="4" borderId="8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right" inden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495350</xdr:colOff>
      <xdr:row>0</xdr:row>
      <xdr:rowOff>152400</xdr:rowOff>
    </xdr:from>
    <xdr:to>
      <xdr:col>1</xdr:col>
      <xdr:colOff>624527</xdr:colOff>
      <xdr:row>4</xdr:row>
      <xdr:rowOff>38400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50" y="152400"/>
          <a:ext cx="643527" cy="64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F2" sqref="F2"/>
    </sheetView>
  </sheetViews>
  <sheetFormatPr defaultRowHeight="15" x14ac:dyDescent="0.25"/>
  <cols>
    <col min="1" max="1" width="7.7109375" style="5" customWidth="1"/>
    <col min="2" max="2" width="13.7109375" style="5" customWidth="1"/>
    <col min="3" max="3" width="2" style="5" customWidth="1"/>
    <col min="4" max="4" width="13.7109375" style="5" customWidth="1"/>
    <col min="5" max="5" width="7.28515625" style="5" customWidth="1"/>
    <col min="6" max="6" width="75.42578125" style="5" customWidth="1"/>
    <col min="7" max="7" width="7.7109375" style="5" customWidth="1"/>
    <col min="8" max="16384" width="9.140625" style="5"/>
  </cols>
  <sheetData>
    <row r="1" spans="1:7" x14ac:dyDescent="0.25">
      <c r="A1" s="19"/>
      <c r="B1" s="20"/>
      <c r="C1" s="20"/>
      <c r="D1" s="20"/>
      <c r="E1" s="20"/>
      <c r="F1" s="20"/>
      <c r="G1" s="21"/>
    </row>
    <row r="2" spans="1:7" x14ac:dyDescent="0.25">
      <c r="A2" s="22"/>
      <c r="B2" s="30" t="s">
        <v>0</v>
      </c>
      <c r="C2" s="30"/>
      <c r="D2" s="30"/>
      <c r="E2" s="30"/>
      <c r="F2" s="9"/>
      <c r="G2" s="23"/>
    </row>
    <row r="3" spans="1:7" x14ac:dyDescent="0.25">
      <c r="A3" s="22"/>
      <c r="B3" s="30" t="s">
        <v>1</v>
      </c>
      <c r="C3" s="30"/>
      <c r="D3" s="30"/>
      <c r="E3" s="30"/>
      <c r="F3" s="9"/>
      <c r="G3" s="23"/>
    </row>
    <row r="4" spans="1:7" x14ac:dyDescent="0.25">
      <c r="A4" s="22"/>
      <c r="B4" s="30" t="s">
        <v>2</v>
      </c>
      <c r="C4" s="30"/>
      <c r="D4" s="30"/>
      <c r="E4" s="30"/>
      <c r="F4" s="18"/>
      <c r="G4" s="23"/>
    </row>
    <row r="5" spans="1:7" x14ac:dyDescent="0.25">
      <c r="A5" s="22"/>
      <c r="B5" s="24"/>
      <c r="C5" s="24"/>
      <c r="D5" s="24"/>
      <c r="E5" s="24"/>
      <c r="F5" s="24"/>
      <c r="G5" s="23"/>
    </row>
    <row r="6" spans="1:7" x14ac:dyDescent="0.25">
      <c r="A6" s="22"/>
      <c r="B6" s="29" t="s">
        <v>3</v>
      </c>
      <c r="C6" s="29"/>
      <c r="D6" s="29"/>
      <c r="E6" s="6" t="s">
        <v>4</v>
      </c>
      <c r="F6" s="7" t="s">
        <v>10</v>
      </c>
      <c r="G6" s="23"/>
    </row>
    <row r="7" spans="1:7" x14ac:dyDescent="0.25">
      <c r="A7" s="22"/>
      <c r="B7" s="11" t="str">
        <f>IF(Cálculos!F2&gt;6,Cálculos!A3,"")</f>
        <v/>
      </c>
      <c r="C7" s="12" t="str">
        <f>IF(F4&lt;&gt;0,IF(Cálculos!F2&gt;6,"a",""),"")</f>
        <v/>
      </c>
      <c r="D7" s="13" t="str">
        <f>IF(Cálculos!F2&gt;6,Cálculos!B3,"")</f>
        <v/>
      </c>
      <c r="E7" s="10"/>
      <c r="F7" s="17"/>
      <c r="G7" s="23"/>
    </row>
    <row r="8" spans="1:7" x14ac:dyDescent="0.25">
      <c r="A8" s="22"/>
      <c r="B8" s="14" t="str">
        <f>IF(Cálculos!F2&gt;13,Cálculos!A4,"")</f>
        <v/>
      </c>
      <c r="C8" s="15" t="str">
        <f>IF(F4&lt;&gt;0,IF(Cálculos!F2&gt;13,"a",""),"")</f>
        <v/>
      </c>
      <c r="D8" s="16" t="str">
        <f>IF(Cálculos!F2&gt;13,Cálculos!B4,"")</f>
        <v/>
      </c>
      <c r="E8" s="10"/>
      <c r="F8" s="17"/>
      <c r="G8" s="23"/>
    </row>
    <row r="9" spans="1:7" x14ac:dyDescent="0.25">
      <c r="A9" s="22"/>
      <c r="B9" s="14" t="str">
        <f>IF(Cálculos!F2&gt;20,Cálculos!A5,"")</f>
        <v/>
      </c>
      <c r="C9" s="15" t="str">
        <f>IF(F4&lt;&gt;0,IF(Cálculos!F2&gt;20,"a",""),"")</f>
        <v/>
      </c>
      <c r="D9" s="16" t="str">
        <f>IF(Cálculos!F2&gt;20,Cálculos!B5,"")</f>
        <v/>
      </c>
      <c r="E9" s="10"/>
      <c r="F9" s="17"/>
      <c r="G9" s="23"/>
    </row>
    <row r="10" spans="1:7" x14ac:dyDescent="0.25">
      <c r="A10" s="22"/>
      <c r="B10" s="14" t="str">
        <f>IF(Cálculos!F2&gt;27,Cálculos!A6,"")</f>
        <v/>
      </c>
      <c r="C10" s="15" t="str">
        <f>IF(F4&lt;&gt;0,IF(Cálculos!F2&gt;27,"a",""),"")</f>
        <v/>
      </c>
      <c r="D10" s="16" t="str">
        <f>IF(Cálculos!F2&gt;27,Cálculos!B6,"")</f>
        <v/>
      </c>
      <c r="E10" s="10"/>
      <c r="F10" s="17"/>
      <c r="G10" s="23"/>
    </row>
    <row r="11" spans="1:7" x14ac:dyDescent="0.25">
      <c r="A11" s="22"/>
      <c r="B11" s="14" t="str">
        <f>IF(Cálculos!F2&gt;34,Cálculos!A7,"")</f>
        <v/>
      </c>
      <c r="C11" s="15" t="str">
        <f>IF(F4&lt;&gt;0,IF(Cálculos!F2&gt;34,"a",""),"")</f>
        <v/>
      </c>
      <c r="D11" s="16" t="str">
        <f>IF(Cálculos!F2&gt;34,Cálculos!B7,"")</f>
        <v/>
      </c>
      <c r="E11" s="10"/>
      <c r="F11" s="17"/>
      <c r="G11" s="23"/>
    </row>
    <row r="12" spans="1:7" x14ac:dyDescent="0.25">
      <c r="A12" s="22"/>
      <c r="B12" s="24"/>
      <c r="C12" s="24"/>
      <c r="D12" s="24"/>
      <c r="E12" s="24"/>
      <c r="F12" s="24"/>
      <c r="G12" s="23"/>
    </row>
    <row r="13" spans="1:7" x14ac:dyDescent="0.25">
      <c r="A13" s="25"/>
      <c r="B13" s="8"/>
      <c r="C13" s="8"/>
      <c r="D13" s="8"/>
      <c r="E13" s="8"/>
      <c r="F13" s="8"/>
      <c r="G13" s="23"/>
    </row>
    <row r="14" spans="1:7" x14ac:dyDescent="0.25">
      <c r="A14" s="26" t="s">
        <v>11</v>
      </c>
      <c r="B14" s="27"/>
      <c r="C14" s="27"/>
      <c r="D14" s="27"/>
      <c r="E14" s="27"/>
      <c r="F14" s="27"/>
      <c r="G14" s="28"/>
    </row>
  </sheetData>
  <sheetProtection algorithmName="SHA-512" hashValue="3TScQsOxnBqXn7q7n951JrjQEuDvtzyZmAvjZYK7U7Hy96xOVL+SghO4R+HpJZMeRfPd2PsddWRkmfOkBXjjZw==" saltValue="Nb9BCiISEjsFaZM6fSQ2yw==" spinCount="100000" sheet="1" objects="1" scenarios="1" selectLockedCells="1"/>
  <mergeCells count="5">
    <mergeCell ref="A14:G14"/>
    <mergeCell ref="B6:D6"/>
    <mergeCell ref="B2:E2"/>
    <mergeCell ref="B3:E3"/>
    <mergeCell ref="B4:E4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IF(Cálculos!$F$2&gt;6,Cálculos!$I$2:$I$12,"")</xm:f>
          </x14:formula1>
          <xm:sqref>E7</xm:sqref>
        </x14:dataValidation>
        <x14:dataValidation type="list" allowBlank="1" showInputMessage="1" showErrorMessage="1">
          <x14:formula1>
            <xm:f>IF(Cálculos!$F$2&gt;13,Cálculos!$I$2:$I$12,"")</xm:f>
          </x14:formula1>
          <xm:sqref>E8</xm:sqref>
        </x14:dataValidation>
        <x14:dataValidation type="list" allowBlank="1" showInputMessage="1" showErrorMessage="1">
          <x14:formula1>
            <xm:f>IF(Cálculos!$F$2&gt;20,Cálculos!$I$2:$I$12,"")</xm:f>
          </x14:formula1>
          <xm:sqref>E9</xm:sqref>
        </x14:dataValidation>
        <x14:dataValidation type="list" allowBlank="1" showInputMessage="1" showErrorMessage="1">
          <x14:formula1>
            <xm:f>IF(Cálculos!$F$2&gt;27,Cálculos!$I$2:$I$12,"")</xm:f>
          </x14:formula1>
          <xm:sqref>E10</xm:sqref>
        </x14:dataValidation>
        <x14:dataValidation type="list" allowBlank="1" showInputMessage="1" showErrorMessage="1">
          <x14:formula1>
            <xm:f>IF(Cálculos!$F$2&gt;34,Cálculos!$I$2:$I$12,"")</xm:f>
          </x14:formula1>
          <xm:sqref>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F3" sqref="F3"/>
    </sheetView>
  </sheetViews>
  <sheetFormatPr defaultRowHeight="15" x14ac:dyDescent="0.25"/>
  <cols>
    <col min="1" max="2" width="10.7109375" bestFit="1" customWidth="1"/>
    <col min="5" max="5" width="10.7109375" bestFit="1" customWidth="1"/>
    <col min="6" max="6" width="12.140625" bestFit="1" customWidth="1"/>
  </cols>
  <sheetData>
    <row r="1" spans="1:9" x14ac:dyDescent="0.25">
      <c r="A1" s="31" t="s">
        <v>9</v>
      </c>
      <c r="B1" s="31"/>
      <c r="E1" s="3" t="s">
        <v>7</v>
      </c>
      <c r="F1" t="s">
        <v>8</v>
      </c>
      <c r="I1" s="3" t="s">
        <v>4</v>
      </c>
    </row>
    <row r="2" spans="1:9" x14ac:dyDescent="0.25">
      <c r="A2" s="3" t="s">
        <v>5</v>
      </c>
      <c r="B2" s="3" t="s">
        <v>6</v>
      </c>
      <c r="E2" s="1" t="str">
        <f ca="1">IF('Avaliação das entregas'!F4&lt;&gt;0,TODAY(),"")</f>
        <v/>
      </c>
      <c r="F2" s="3">
        <f>IF('Avaliação das entregas'!F4&lt;&gt;0,E2-'Avaliação das entregas'!F4,0)</f>
        <v>0</v>
      </c>
      <c r="I2" s="3">
        <v>0</v>
      </c>
    </row>
    <row r="3" spans="1:9" x14ac:dyDescent="0.25">
      <c r="A3" s="4" t="str">
        <f>IF('Avaliação das entregas'!F4&lt;&gt;0,'Avaliação das entregas'!F4,"")</f>
        <v/>
      </c>
      <c r="B3" s="2" t="str">
        <f>IF('Avaliação das entregas'!F4&lt;&gt;0,A3+6,"")</f>
        <v/>
      </c>
      <c r="I3" s="3">
        <v>1</v>
      </c>
    </row>
    <row r="4" spans="1:9" x14ac:dyDescent="0.25">
      <c r="A4" s="2" t="str">
        <f>IF('Avaliação das entregas'!F4&lt;&gt;0,B3+1,"")</f>
        <v/>
      </c>
      <c r="B4" s="2" t="str">
        <f>IF('Avaliação das entregas'!F4&lt;&gt;0,A4+6,"")</f>
        <v/>
      </c>
      <c r="I4" s="3">
        <v>2</v>
      </c>
    </row>
    <row r="5" spans="1:9" x14ac:dyDescent="0.25">
      <c r="A5" s="2" t="str">
        <f>IF('Avaliação das entregas'!F4&lt;&gt;0,B4+1,"")</f>
        <v/>
      </c>
      <c r="B5" s="2" t="str">
        <f>IF('Avaliação das entregas'!F4&lt;&gt;0,A5+6,"")</f>
        <v/>
      </c>
      <c r="I5" s="3">
        <v>3</v>
      </c>
    </row>
    <row r="6" spans="1:9" x14ac:dyDescent="0.25">
      <c r="A6" s="2" t="str">
        <f>IF('Avaliação das entregas'!F4&lt;&gt;0,B5+1,"")</f>
        <v/>
      </c>
      <c r="B6" s="2" t="str">
        <f>IF('Avaliação das entregas'!F4&lt;&gt;0,A6+6,"")</f>
        <v/>
      </c>
      <c r="I6" s="3">
        <v>4</v>
      </c>
    </row>
    <row r="7" spans="1:9" x14ac:dyDescent="0.25">
      <c r="A7" s="2" t="str">
        <f>IF('Avaliação das entregas'!F4&lt;&gt;0,B6+1,"")</f>
        <v/>
      </c>
      <c r="B7" s="2" t="str">
        <f>IF('Avaliação das entregas'!F4&lt;&gt;0,A7+6,"")</f>
        <v/>
      </c>
      <c r="I7" s="3">
        <v>5</v>
      </c>
    </row>
    <row r="8" spans="1:9" x14ac:dyDescent="0.25">
      <c r="I8" s="3">
        <v>6</v>
      </c>
    </row>
    <row r="9" spans="1:9" x14ac:dyDescent="0.25">
      <c r="I9" s="3">
        <v>7</v>
      </c>
    </row>
    <row r="10" spans="1:9" x14ac:dyDescent="0.25">
      <c r="I10" s="3">
        <v>8</v>
      </c>
    </row>
    <row r="11" spans="1:9" x14ac:dyDescent="0.25">
      <c r="I11" s="3">
        <v>9</v>
      </c>
    </row>
    <row r="12" spans="1:9" x14ac:dyDescent="0.25">
      <c r="I12" s="3">
        <v>10</v>
      </c>
    </row>
  </sheetData>
  <mergeCells count="1">
    <mergeCell ref="A1:B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Avaliação das entregas</vt:lpstr>
      <vt:lpstr>Cálculos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de Oliveira Cardozo</dc:creator>
  <cp:lastModifiedBy>Fabio de Oliveira Cardozo</cp:lastModifiedBy>
  <cp:lastPrinted>2022-06-02T18:33:39Z</cp:lastPrinted>
  <dcterms:created xsi:type="dcterms:W3CDTF">2015-06-05T18:17:20Z</dcterms:created>
  <dcterms:modified xsi:type="dcterms:W3CDTF">2022-06-06T19:40:21Z</dcterms:modified>
</cp:coreProperties>
</file>