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874"/>
  </bookViews>
  <sheets>
    <sheet name="Orçamento EMPRESA" sheetId="8" r:id="rId1"/>
    <sheet name="Cronograma" sheetId="16" r:id="rId2"/>
  </sheets>
  <definedNames>
    <definedName name="_xlnm.Print_Area" localSheetId="1">Cronograma!$A$1:$D$52</definedName>
    <definedName name="_xlnm.Print_Area" localSheetId="0">'Orçamento EMPRESA'!$A$1:$N$57</definedName>
    <definedName name="_xlnm.Print_Titles" localSheetId="0">'Orçamento EMPRESA'!$1:$12</definedName>
  </definedNames>
  <calcPr calcId="114210" fullCalcOnLoad="1"/>
</workbook>
</file>

<file path=xl/calcChain.xml><?xml version="1.0" encoding="utf-8"?>
<calcChain xmlns="http://schemas.openxmlformats.org/spreadsheetml/2006/main">
  <c r="K16" i="8"/>
  <c r="G16"/>
  <c r="I16"/>
  <c r="J16"/>
  <c r="L16"/>
  <c r="K17"/>
  <c r="G17"/>
  <c r="I17"/>
  <c r="J17"/>
  <c r="L17"/>
  <c r="K20"/>
  <c r="E20"/>
  <c r="G20"/>
  <c r="I20"/>
  <c r="J20"/>
  <c r="L20"/>
  <c r="K22"/>
  <c r="E22"/>
  <c r="G22"/>
  <c r="I22"/>
  <c r="J22"/>
  <c r="L22"/>
  <c r="K25"/>
  <c r="E25"/>
  <c r="I25"/>
  <c r="J25"/>
  <c r="L25"/>
  <c r="K27"/>
  <c r="E27"/>
  <c r="G27"/>
  <c r="I27"/>
  <c r="J27"/>
  <c r="L27"/>
  <c r="M13"/>
  <c r="F12" i="16"/>
  <c r="D12"/>
  <c r="K30" i="8"/>
  <c r="E30"/>
  <c r="I30"/>
  <c r="J30"/>
  <c r="L30"/>
  <c r="M28"/>
  <c r="F13" i="16"/>
  <c r="D13"/>
  <c r="K33" i="8"/>
  <c r="E33"/>
  <c r="G33"/>
  <c r="I33"/>
  <c r="J33"/>
  <c r="L33"/>
  <c r="M31"/>
  <c r="F14" i="16"/>
  <c r="D14"/>
  <c r="K37" i="8"/>
  <c r="E37"/>
  <c r="G37"/>
  <c r="I37"/>
  <c r="J37"/>
  <c r="L37"/>
  <c r="K38"/>
  <c r="E38"/>
  <c r="G38"/>
  <c r="I38"/>
  <c r="J38"/>
  <c r="L38"/>
  <c r="K39"/>
  <c r="E39"/>
  <c r="G39"/>
  <c r="I39"/>
  <c r="J39"/>
  <c r="L39"/>
  <c r="K40"/>
  <c r="E40"/>
  <c r="G40"/>
  <c r="I40"/>
  <c r="J40"/>
  <c r="L40"/>
  <c r="K41"/>
  <c r="E41"/>
  <c r="G41"/>
  <c r="I41"/>
  <c r="J41"/>
  <c r="L41"/>
  <c r="K42"/>
  <c r="E42"/>
  <c r="G42"/>
  <c r="I42"/>
  <c r="J42"/>
  <c r="L42"/>
  <c r="K45"/>
  <c r="E45"/>
  <c r="G45"/>
  <c r="I45"/>
  <c r="J45"/>
  <c r="L45"/>
  <c r="K47"/>
  <c r="E47"/>
  <c r="G47"/>
  <c r="I47"/>
  <c r="J47"/>
  <c r="L47"/>
  <c r="K50"/>
  <c r="E50"/>
  <c r="G50"/>
  <c r="I50"/>
  <c r="J50"/>
  <c r="L50"/>
  <c r="K53"/>
  <c r="E53"/>
  <c r="G53"/>
  <c r="I53"/>
  <c r="J53"/>
  <c r="L53"/>
  <c r="M34"/>
  <c r="F15" i="16"/>
  <c r="D15"/>
  <c r="K56" i="8"/>
  <c r="E56"/>
  <c r="G56"/>
  <c r="I56"/>
  <c r="J56"/>
  <c r="L56"/>
  <c r="M54"/>
  <c r="F16" i="16"/>
  <c r="D16"/>
  <c r="K59" i="8"/>
  <c r="E59"/>
  <c r="G59"/>
  <c r="I59"/>
  <c r="J59"/>
  <c r="L59"/>
  <c r="M57"/>
  <c r="F17" i="16"/>
  <c r="D17"/>
  <c r="K62" i="8"/>
  <c r="E62"/>
  <c r="I62"/>
  <c r="J62"/>
  <c r="L62"/>
  <c r="M60"/>
  <c r="F18" i="16"/>
  <c r="D18"/>
  <c r="D19"/>
  <c r="F19"/>
  <c r="E19"/>
  <c r="B12"/>
  <c r="B13"/>
  <c r="B14"/>
  <c r="B15"/>
  <c r="B16"/>
  <c r="B17"/>
  <c r="B18"/>
  <c r="B19"/>
  <c r="C19"/>
  <c r="G13"/>
  <c r="G14"/>
  <c r="G15"/>
  <c r="G16"/>
  <c r="G17"/>
  <c r="G18"/>
  <c r="G19"/>
  <c r="G12"/>
  <c r="K54" i="8"/>
  <c r="H56"/>
  <c r="H34"/>
  <c r="E34"/>
  <c r="G34"/>
  <c r="I34"/>
  <c r="K34"/>
  <c r="H53"/>
  <c r="H50"/>
  <c r="H47"/>
  <c r="H45"/>
  <c r="H42"/>
  <c r="H41"/>
  <c r="H40"/>
  <c r="H39"/>
  <c r="H38"/>
  <c r="H37"/>
  <c r="H27"/>
  <c r="G25"/>
  <c r="H25"/>
  <c r="H22"/>
  <c r="L21"/>
  <c r="H20"/>
  <c r="L19"/>
  <c r="L18"/>
  <c r="E17"/>
  <c r="H17"/>
  <c r="E16"/>
  <c r="H16"/>
  <c r="E54"/>
  <c r="G54"/>
  <c r="I54"/>
  <c r="J54"/>
  <c r="L54"/>
  <c r="E60"/>
  <c r="G60"/>
  <c r="I60"/>
  <c r="J60"/>
  <c r="L60"/>
  <c r="H54"/>
  <c r="H57"/>
  <c r="H58"/>
  <c r="H59"/>
  <c r="H60"/>
  <c r="H61"/>
  <c r="H62"/>
  <c r="G57"/>
  <c r="G58"/>
  <c r="G61"/>
  <c r="G62"/>
  <c r="E57"/>
  <c r="E58"/>
  <c r="I58"/>
  <c r="J58"/>
  <c r="L58"/>
  <c r="E61"/>
  <c r="I61"/>
  <c r="J61"/>
  <c r="L61"/>
  <c r="I57"/>
  <c r="J57"/>
  <c r="L57"/>
  <c r="J34"/>
  <c r="L34"/>
  <c r="H33"/>
  <c r="E29"/>
  <c r="G29"/>
  <c r="G30"/>
  <c r="H30"/>
  <c r="H29"/>
  <c r="I29"/>
  <c r="L29"/>
  <c r="M63"/>
</calcChain>
</file>

<file path=xl/sharedStrings.xml><?xml version="1.0" encoding="utf-8"?>
<sst xmlns="http://schemas.openxmlformats.org/spreadsheetml/2006/main" count="131" uniqueCount="101">
  <si>
    <t>21. 1. ADMINISTRAÇÃO DA OBRA</t>
  </si>
  <si>
    <t>MS</t>
  </si>
  <si>
    <t>Custo Unit. Total</t>
  </si>
  <si>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</si>
  <si>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</si>
  <si>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</si>
  <si>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</si>
  <si>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</si>
  <si>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</si>
  <si>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</si>
  <si>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</si>
  <si>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18. SERVIÇOS COMPLEMENTARES</t>
  </si>
  <si>
    <t>TOTAL DO ORÇAMENTO</t>
  </si>
  <si>
    <t xml:space="preserve">Custo Direto </t>
  </si>
  <si>
    <t>Custo Unitário</t>
  </si>
  <si>
    <t>Custo Parcial</t>
  </si>
  <si>
    <t>Planilha de Orçamento - GLOBAL</t>
  </si>
  <si>
    <t>Sub-Total do Item</t>
  </si>
  <si>
    <t>Total do Item</t>
  </si>
  <si>
    <t>BDI =</t>
  </si>
  <si>
    <t>ITEM</t>
  </si>
  <si>
    <t>TOTAL</t>
  </si>
  <si>
    <t>VALOR</t>
  </si>
  <si>
    <t>Total  da Etapa</t>
  </si>
  <si>
    <t>30 dias</t>
  </si>
  <si>
    <t xml:space="preserve"> 2. SERVIÇOS PRELIMINARES / TÉCNICOS</t>
  </si>
  <si>
    <t>Inst. Fed. de Educ., Ciencia e Tecnol. Sul-rio-grandense</t>
  </si>
  <si>
    <t>CNPJ 10.729.992/0001-46</t>
  </si>
  <si>
    <t xml:space="preserve"> email: dpo@ifsul.edu.br / dpo_cproj@ifsul.edu.br</t>
  </si>
  <si>
    <t>M2</t>
  </si>
  <si>
    <t>18. 5. LIMPEZA E ENTREGA DA OBRA</t>
  </si>
  <si>
    <t>21. 1. 1. DESPESAS COM PESSOAL</t>
  </si>
  <si>
    <t xml:space="preserve"> 2. 5. INSTALAÇÃO DO CANTEIRO DE OBRAS</t>
  </si>
  <si>
    <t xml:space="preserve"> 2. 6. 3. TELA DE POLIETILENO</t>
  </si>
  <si>
    <t>.1 TAPUME COM TELA DE POLIETILENO, ALTURA 1,20M, INCL. SUPORTE</t>
  </si>
  <si>
    <t>M</t>
  </si>
  <si>
    <t xml:space="preserve">Rua Gonçalves Chaves, 3218, Centro - Pelotas - Fone 53 - 3026-6211 / 3026-6210  </t>
  </si>
  <si>
    <t>DADOS DA EMPRESA</t>
  </si>
  <si>
    <t>INCLUIR LOGOTIPO DA EMPRESA</t>
  </si>
  <si>
    <t>Local e Data</t>
  </si>
  <si>
    <t>Nome do Profissional Responsável</t>
  </si>
  <si>
    <t>Especificação do Cargo/função</t>
  </si>
  <si>
    <t>N° do CREA ou CAU</t>
  </si>
  <si>
    <t>M3</t>
  </si>
  <si>
    <t xml:space="preserve"> 2.  SERVIÇOS PRELIMINARES / TÉCNICOS</t>
  </si>
  <si>
    <t xml:space="preserve"> 2. 5. 2. ESCRITÓRIO E ALMOXARIFADO</t>
  </si>
  <si>
    <t xml:space="preserve"> 2. 6. TAPUMES</t>
  </si>
  <si>
    <t xml:space="preserve"> 2. 7. PLACAS DE IDENTIFICAÇÃO DE EXERCÍCIO PROFISSIONAL EM OBRAS</t>
  </si>
  <si>
    <t>.1  PLACA DE OBRA-PINTADA/FIXADA ESTRUTURA DE MADEIRA</t>
  </si>
  <si>
    <t xml:space="preserve"> 2. 9. LOCAÇÃO DA OBRA</t>
  </si>
  <si>
    <t xml:space="preserve">.1  LOCAÇÃO DE OBRA POR M2 CONSTRUIDO </t>
  </si>
  <si>
    <t xml:space="preserve"> 3. MOVIMENTO DE TERRA</t>
  </si>
  <si>
    <t xml:space="preserve"> 3. 1. ESCAVAÇÕES</t>
  </si>
  <si>
    <t>.1  ESCAVACAO MANUAL DE SOLO DE 1A. ATE 1,50M</t>
  </si>
  <si>
    <t xml:space="preserve"> 4. INFRA-ESTRUTURA / FUNDAÇÕES SIMPLES</t>
  </si>
  <si>
    <t xml:space="preserve"> 4. 4. BLOCOS</t>
  </si>
  <si>
    <t xml:space="preserve"> 9. COBERTURA</t>
  </si>
  <si>
    <t xml:space="preserve"> 9. 1. ESTRUTURA</t>
  </si>
  <si>
    <t xml:space="preserve"> 9. 1. 2. METÁLICA</t>
  </si>
  <si>
    <t xml:space="preserve"> 9. 2. TELHAMENTO</t>
  </si>
  <si>
    <t xml:space="preserve"> 9. 2. 2. COM TELHAS METÁLICAS</t>
  </si>
  <si>
    <t xml:space="preserve">M </t>
  </si>
  <si>
    <t>17. PINTURA</t>
  </si>
  <si>
    <t>17.10. ESMALTE SOBRE METAL</t>
  </si>
  <si>
    <t xml:space="preserve"> 3.   MOVIMENTO DE TERRA</t>
  </si>
  <si>
    <t xml:space="preserve"> 4.   INFRA-ESTRUTURA / FUNDAÇÕES SIMPLES</t>
  </si>
  <si>
    <t xml:space="preserve"> 9.   COBERTURA</t>
  </si>
  <si>
    <t>17.   PINTURA</t>
  </si>
  <si>
    <t>18.   SERVIÇOS COMPLEMENTARES</t>
  </si>
  <si>
    <t>21.   GERENCIAMENTO DE OBRAS / FISCALIZAÇÃO</t>
  </si>
  <si>
    <r>
      <t>Cidade:</t>
    </r>
    <r>
      <rPr>
        <b/>
        <sz val="12"/>
        <color indexed="8"/>
        <rFont val="Arial"/>
        <family val="2"/>
      </rPr>
      <t xml:space="preserve"> Jaguarão - RS</t>
    </r>
  </si>
  <si>
    <r>
      <t xml:space="preserve">Endereço: </t>
    </r>
    <r>
      <rPr>
        <b/>
        <sz val="12"/>
        <color indexed="8"/>
        <rFont val="Arial"/>
        <family val="2"/>
      </rPr>
      <t>Rua Corredor das Tropas, nº 801 - Bairro Vila Branca</t>
    </r>
  </si>
  <si>
    <r>
      <t xml:space="preserve">Obra: </t>
    </r>
    <r>
      <rPr>
        <b/>
        <sz val="12"/>
        <color indexed="8"/>
        <rFont val="Arial"/>
        <family val="2"/>
      </rPr>
      <t>Passarela Coberta</t>
    </r>
  </si>
  <si>
    <r>
      <t>Cliente</t>
    </r>
    <r>
      <rPr>
        <b/>
        <sz val="12"/>
        <color indexed="8"/>
        <rFont val="Arial"/>
        <family val="2"/>
      </rPr>
      <t>: Instituto Federal Sul-Rio-Grandense</t>
    </r>
  </si>
  <si>
    <t>.1  CONTAINER  P/ ESCRIT. E ALMOX. DIMENSÃO MÍNINA 2,5X6,0M</t>
  </si>
  <si>
    <t>.2  MOBILIZAÇÃO E DESMOBILIZAÇÃO (FRETES)</t>
  </si>
  <si>
    <t>UN</t>
  </si>
  <si>
    <t>2.8.DEMOLIÇÕES E REMOÇÕES</t>
  </si>
  <si>
    <t>2.8.42. REMOÇÃO DE PAVIMENTO DE BLOCO PRÉ MOLDADO</t>
  </si>
  <si>
    <t>.1 RETIRADA PAVIMENTAÇÃO BLOCOS PRE MOLDADOS C/ EMPILHAMENTO (CALÇADAS)</t>
  </si>
  <si>
    <t>.1  CONCRETO P/ FUNDAÇÃO FCK20MPA  - PREPARO E LAÇAMENTO</t>
  </si>
  <si>
    <t>.1  TUBO DE AÇO GALVANIZADO MÉDIO 3" (76MM)</t>
  </si>
  <si>
    <t>.2  TUBO DE AÇO GALVANIZADO MÉDIO 4" (101MM)</t>
  </si>
  <si>
    <t>.3  CAP DE AÇO GALVANIZADO 4" (101MM)</t>
  </si>
  <si>
    <t>.4  CANTONEIRA "L" 20X20X3MM</t>
  </si>
  <si>
    <t>.5  PERFIL "U" 40X100X40X3MM</t>
  </si>
  <si>
    <t>.6  PERFIL "U" 40X80X40X2,65MM</t>
  </si>
  <si>
    <t>.1  TELHA AÇO ZINCADO TRAPEZOIDAL (TP-40), NATURAL, INCL. FIXAÇÃO</t>
  </si>
  <si>
    <t xml:space="preserve"> 9. 2. 5. COM TELHAS TRANSLÚCIDAS</t>
  </si>
  <si>
    <t>.1  TELHA TRANSLÚCIDA TRAPEZOIDAL (TP-40), BRANCA LEITOSA, INCL. FIXAÇÃO</t>
  </si>
  <si>
    <t xml:space="preserve"> 9. 3. CALHAS</t>
  </si>
  <si>
    <t xml:space="preserve"> 9. 3. 5 CALHA CORTE 70</t>
  </si>
  <si>
    <t>.1  CALHA EM CHAPA GALVANIZADA Nº 26, CORTE 70 - INCL. FIXAÇÃO</t>
  </si>
  <si>
    <t xml:space="preserve"> 9. 4. RUFOS E CUMEEIRAS</t>
  </si>
  <si>
    <t xml:space="preserve"> 9. 4. 2 PARA TELHA METÁLICA</t>
  </si>
  <si>
    <t>.1  EM CHAPA GALVANIZADA Nº 26, CORTE 50 - TRAPEZOIDAL - INCL. FIXAÇÃO</t>
  </si>
  <si>
    <t>.1  PINTURA ESMALTE S/METAL - 2 DEMÃO - INCL. LIXA E FUNDO</t>
  </si>
  <si>
    <t>.1  LIMPEZA FINAL</t>
  </si>
  <si>
    <t>.1 CONTRAMESTRE</t>
  </si>
  <si>
    <t>60 dias</t>
  </si>
  <si>
    <t>DATA</t>
  </si>
</sst>
</file>

<file path=xl/styles.xml><?xml version="1.0" encoding="utf-8"?>
<styleSheet xmlns="http://schemas.openxmlformats.org/spreadsheetml/2006/main">
  <numFmts count="7">
    <numFmt numFmtId="7" formatCode="&quot;R$&quot;\ #,##0.00;\-&quot;R$&quot;\ #,##0.00"/>
    <numFmt numFmtId="43" formatCode="_-* #,##0.00_-;\-* #,##0.00_-;_-* &quot;-&quot;??_-;_-@_-"/>
    <numFmt numFmtId="164" formatCode="&quot;R$&quot;#,##0.00;\-&quot;R$&quot;#,##0.0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&quot;R$&quot;\ #,##0.00"/>
    <numFmt numFmtId="168" formatCode="[$-416]mmm\-yy;@"/>
  </numFmts>
  <fonts count="23">
    <font>
      <sz val="10"/>
      <color indexed="8"/>
      <name val="Arial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0" fontId="3" fillId="0" borderId="0" xfId="0" applyNumberFormat="1" applyFont="1"/>
    <xf numFmtId="0" fontId="7" fillId="0" borderId="0" xfId="0" applyFont="1"/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7" fontId="7" fillId="0" borderId="1" xfId="1" quotePrefix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7" fontId="10" fillId="0" borderId="1" xfId="1" quotePrefix="1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/>
    <xf numFmtId="0" fontId="7" fillId="0" borderId="0" xfId="0" applyFont="1" applyProtection="1"/>
    <xf numFmtId="0" fontId="7" fillId="0" borderId="0" xfId="0" applyFont="1" applyBorder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0" applyFont="1" applyProtection="1"/>
    <xf numFmtId="0" fontId="7" fillId="0" borderId="0" xfId="0" applyFont="1" applyAlignment="1" applyProtection="1"/>
    <xf numFmtId="10" fontId="7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/>
    </xf>
    <xf numFmtId="10" fontId="12" fillId="2" borderId="1" xfId="2" applyNumberFormat="1" applyFont="1" applyFill="1" applyBorder="1" applyAlignment="1" applyProtection="1">
      <alignment horizontal="center" vertical="top"/>
      <protection locked="0"/>
    </xf>
    <xf numFmtId="10" fontId="7" fillId="0" borderId="1" xfId="2" applyNumberFormat="1" applyFont="1" applyFill="1" applyBorder="1" applyAlignment="1" applyProtection="1">
      <alignment horizontal="center" vertical="top"/>
      <protection locked="0"/>
    </xf>
    <xf numFmtId="10" fontId="7" fillId="0" borderId="0" xfId="0" applyNumberFormat="1" applyFont="1" applyProtection="1"/>
    <xf numFmtId="10" fontId="3" fillId="0" borderId="0" xfId="0" applyNumberFormat="1" applyFont="1" applyProtection="1"/>
    <xf numFmtId="10" fontId="9" fillId="0" borderId="1" xfId="0" applyNumberFormat="1" applyFont="1" applyFill="1" applyBorder="1" applyAlignment="1" applyProtection="1">
      <alignment horizontal="center" vertical="top" wrapText="1"/>
    </xf>
    <xf numFmtId="10" fontId="7" fillId="0" borderId="0" xfId="0" applyNumberFormat="1" applyFont="1"/>
    <xf numFmtId="167" fontId="1" fillId="0" borderId="0" xfId="1" applyNumberFormat="1" applyFont="1" applyFill="1"/>
    <xf numFmtId="0" fontId="7" fillId="0" borderId="0" xfId="0" applyFont="1" applyAlignment="1"/>
    <xf numFmtId="4" fontId="3" fillId="0" borderId="0" xfId="0" applyNumberFormat="1" applyFont="1"/>
    <xf numFmtId="4" fontId="6" fillId="2" borderId="1" xfId="2" applyNumberFormat="1" applyFont="1" applyFill="1" applyBorder="1" applyProtection="1"/>
    <xf numFmtId="4" fontId="3" fillId="0" borderId="1" xfId="2" applyNumberFormat="1" applyFont="1" applyFill="1" applyBorder="1" applyAlignment="1" applyProtection="1">
      <alignment horizontal="right" vertical="top"/>
    </xf>
    <xf numFmtId="4" fontId="2" fillId="0" borderId="0" xfId="1" applyNumberFormat="1" applyFont="1" applyFill="1"/>
    <xf numFmtId="4" fontId="3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 applyProtection="1">
      <alignment horizontal="right" vertical="top"/>
      <protection locked="0"/>
    </xf>
    <xf numFmtId="4" fontId="6" fillId="2" borderId="1" xfId="2" applyNumberFormat="1" applyFont="1" applyFill="1" applyBorder="1" applyAlignment="1" applyProtection="1">
      <alignment horizontal="center"/>
    </xf>
    <xf numFmtId="4" fontId="6" fillId="2" borderId="1" xfId="2" applyNumberFormat="1" applyFont="1" applyFill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 vertical="top"/>
      <protection locked="0"/>
    </xf>
    <xf numFmtId="4" fontId="5" fillId="2" borderId="1" xfId="0" applyNumberFormat="1" applyFont="1" applyFill="1" applyBorder="1" applyAlignment="1" applyProtection="1">
      <alignment horizontal="center" vertical="top"/>
    </xf>
    <xf numFmtId="4" fontId="1" fillId="0" borderId="0" xfId="1" applyNumberFormat="1" applyFont="1" applyFill="1"/>
    <xf numFmtId="0" fontId="17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4" fontId="15" fillId="0" borderId="0" xfId="0" applyNumberFormat="1" applyFont="1" applyProtection="1">
      <protection locked="0"/>
    </xf>
    <xf numFmtId="4" fontId="21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4" fontId="15" fillId="0" borderId="0" xfId="0" applyNumberFormat="1" applyFont="1" applyAlignment="1" applyProtection="1">
      <alignment horizontal="center"/>
      <protection locked="0"/>
    </xf>
    <xf numFmtId="10" fontId="22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</xf>
    <xf numFmtId="4" fontId="3" fillId="0" borderId="1" xfId="0" applyNumberFormat="1" applyFont="1" applyFill="1" applyBorder="1" applyAlignment="1" applyProtection="1">
      <alignment horizontal="left" vertical="top"/>
    </xf>
    <xf numFmtId="4" fontId="3" fillId="0" borderId="1" xfId="0" applyNumberFormat="1" applyFont="1" applyBorder="1" applyProtection="1"/>
    <xf numFmtId="0" fontId="3" fillId="0" borderId="0" xfId="0" applyFont="1" applyFill="1"/>
    <xf numFmtId="4" fontId="3" fillId="0" borderId="1" xfId="0" applyNumberFormat="1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" fontId="3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4" fontId="3" fillId="0" borderId="1" xfId="0" applyNumberFormat="1" applyFont="1" applyBorder="1"/>
    <xf numFmtId="4" fontId="15" fillId="0" borderId="1" xfId="0" applyNumberFormat="1" applyFont="1" applyBorder="1" applyProtection="1">
      <protection locked="0"/>
    </xf>
    <xf numFmtId="0" fontId="7" fillId="0" borderId="1" xfId="0" applyFont="1" applyFill="1" applyBorder="1" applyAlignment="1" applyProtection="1">
      <alignment horizontal="center"/>
    </xf>
    <xf numFmtId="0" fontId="6" fillId="0" borderId="1" xfId="0" applyFont="1" applyBorder="1"/>
    <xf numFmtId="0" fontId="3" fillId="0" borderId="1" xfId="0" applyFont="1" applyBorder="1" applyProtection="1">
      <protection locked="0"/>
    </xf>
    <xf numFmtId="164" fontId="5" fillId="0" borderId="1" xfId="1" applyNumberFormat="1" applyFont="1" applyFill="1" applyBorder="1" applyProtection="1"/>
    <xf numFmtId="164" fontId="1" fillId="0" borderId="1" xfId="1" applyNumberFormat="1" applyFont="1" applyFill="1" applyBorder="1"/>
    <xf numFmtId="165" fontId="3" fillId="0" borderId="1" xfId="2" applyFont="1" applyFill="1" applyBorder="1" applyAlignment="1" applyProtection="1">
      <alignment horizontal="right" vertical="top"/>
    </xf>
    <xf numFmtId="165" fontId="7" fillId="0" borderId="1" xfId="2" applyFont="1" applyFill="1" applyBorder="1" applyAlignment="1" applyProtection="1">
      <alignment horizontal="right" vertical="top"/>
    </xf>
    <xf numFmtId="10" fontId="7" fillId="0" borderId="1" xfId="2" applyNumberFormat="1" applyFont="1" applyFill="1" applyBorder="1" applyAlignment="1" applyProtection="1">
      <alignment horizontal="center" vertical="top"/>
    </xf>
    <xf numFmtId="167" fontId="1" fillId="0" borderId="1" xfId="1" applyNumberFormat="1" applyFont="1" applyFill="1" applyBorder="1" applyProtection="1"/>
    <xf numFmtId="4" fontId="7" fillId="0" borderId="1" xfId="0" applyNumberFormat="1" applyFont="1" applyFill="1" applyBorder="1" applyAlignment="1" applyProtection="1">
      <alignment horizontal="right" vertical="top"/>
      <protection locked="0"/>
    </xf>
    <xf numFmtId="4" fontId="3" fillId="2" borderId="1" xfId="2" applyNumberFormat="1" applyFont="1" applyFill="1" applyBorder="1" applyAlignment="1" applyProtection="1">
      <alignment horizontal="right" vertical="top"/>
    </xf>
    <xf numFmtId="0" fontId="3" fillId="2" borderId="1" xfId="0" applyFont="1" applyFill="1" applyBorder="1" applyProtection="1">
      <protection locked="0"/>
    </xf>
    <xf numFmtId="10" fontId="7" fillId="2" borderId="1" xfId="2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 vertical="top"/>
    </xf>
    <xf numFmtId="4" fontId="3" fillId="2" borderId="1" xfId="0" applyNumberFormat="1" applyFont="1" applyFill="1" applyBorder="1" applyProtection="1"/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horizontal="right" vertical="top"/>
      <protection locked="0"/>
    </xf>
    <xf numFmtId="10" fontId="9" fillId="0" borderId="1" xfId="1" quotePrefix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Fill="1" applyBorder="1" applyAlignment="1" applyProtection="1">
      <alignment horizontal="left" vertical="top"/>
    </xf>
    <xf numFmtId="4" fontId="3" fillId="0" borderId="1" xfId="0" applyNumberFormat="1" applyFont="1" applyFill="1" applyBorder="1" applyAlignment="1" applyProtection="1">
      <alignment horizontal="right" vertical="top"/>
    </xf>
    <xf numFmtId="165" fontId="6" fillId="2" borderId="1" xfId="2" applyFont="1" applyFill="1" applyBorder="1" applyProtection="1"/>
    <xf numFmtId="0" fontId="3" fillId="2" borderId="1" xfId="0" applyFont="1" applyFill="1" applyBorder="1" applyProtection="1"/>
    <xf numFmtId="4" fontId="5" fillId="2" borderId="1" xfId="0" applyNumberFormat="1" applyFont="1" applyFill="1" applyBorder="1" applyAlignment="1" applyProtection="1">
      <alignment horizontal="left" vertical="top"/>
    </xf>
    <xf numFmtId="167" fontId="5" fillId="0" borderId="6" xfId="1" applyNumberFormat="1" applyFont="1" applyFill="1" applyBorder="1" applyAlignment="1" applyProtection="1">
      <alignment horizontal="right" vertical="top"/>
    </xf>
    <xf numFmtId="7" fontId="7" fillId="0" borderId="1" xfId="1" applyNumberFormat="1" applyFont="1" applyFill="1" applyBorder="1" applyAlignment="1" applyProtection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4" fontId="6" fillId="0" borderId="2" xfId="0" applyNumberFormat="1" applyFont="1" applyFill="1" applyBorder="1" applyAlignment="1" applyProtection="1">
      <alignment horizontal="left" vertical="top"/>
    </xf>
    <xf numFmtId="4" fontId="5" fillId="0" borderId="13" xfId="0" applyNumberFormat="1" applyFont="1" applyFill="1" applyBorder="1" applyAlignment="1" applyProtection="1">
      <alignment horizontal="left" vertical="top"/>
    </xf>
    <xf numFmtId="4" fontId="5" fillId="0" borderId="3" xfId="0" applyNumberFormat="1" applyFont="1" applyFill="1" applyBorder="1" applyAlignment="1" applyProtection="1">
      <alignment horizontal="left" vertical="top"/>
    </xf>
    <xf numFmtId="168" fontId="18" fillId="0" borderId="2" xfId="0" applyNumberFormat="1" applyFont="1" applyFill="1" applyBorder="1" applyAlignment="1" applyProtection="1">
      <alignment horizontal="center" vertical="top"/>
      <protection locked="0"/>
    </xf>
    <xf numFmtId="168" fontId="11" fillId="0" borderId="3" xfId="0" applyNumberFormat="1" applyFont="1" applyFill="1" applyBorder="1" applyAlignment="1" applyProtection="1">
      <alignment horizontal="center" vertical="top"/>
      <protection locked="0"/>
    </xf>
    <xf numFmtId="4" fontId="2" fillId="0" borderId="4" xfId="1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10" fontId="3" fillId="3" borderId="5" xfId="0" applyNumberFormat="1" applyFont="1" applyFill="1" applyBorder="1" applyAlignment="1" applyProtection="1">
      <alignment horizontal="center" vertical="center" wrapText="1"/>
    </xf>
    <xf numFmtId="10" fontId="3" fillId="3" borderId="6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6" xfId="0" applyFont="1" applyBorder="1" applyProtection="1"/>
    <xf numFmtId="4" fontId="3" fillId="0" borderId="4" xfId="0" applyNumberFormat="1" applyFont="1" applyFill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horizontal="center" vertical="center"/>
    </xf>
    <xf numFmtId="4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2" fontId="1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Zeros="0" tabSelected="1" zoomScale="75" zoomScaleNormal="91" zoomScaleSheetLayoutView="95" workbookViewId="0">
      <selection activeCell="K9" sqref="K9"/>
    </sheetView>
  </sheetViews>
  <sheetFormatPr defaultColWidth="12.7109375" defaultRowHeight="12.75"/>
  <cols>
    <col min="1" max="1" width="103.5703125" style="1" bestFit="1" customWidth="1"/>
    <col min="2" max="2" width="10.28515625" style="31" customWidth="1"/>
    <col min="3" max="3" width="3.85546875" style="31" customWidth="1"/>
    <col min="4" max="4" width="12.28515625" style="27" customWidth="1"/>
    <col min="5" max="5" width="12.85546875" style="27" bestFit="1" customWidth="1"/>
    <col min="6" max="6" width="12" style="27" customWidth="1"/>
    <col min="7" max="7" width="12.7109375" style="27" bestFit="1" customWidth="1"/>
    <col min="8" max="8" width="12.5703125" style="27" customWidth="1"/>
    <col min="9" max="9" width="12.7109375" style="27" bestFit="1" customWidth="1"/>
    <col min="10" max="10" width="12.28515625" style="27" customWidth="1"/>
    <col min="11" max="11" width="9.7109375" style="4" customWidth="1"/>
    <col min="12" max="12" width="13.28515625" style="27" customWidth="1"/>
    <col min="13" max="13" width="25.42578125" style="30" bestFit="1" customWidth="1"/>
    <col min="14" max="14" width="12.7109375" style="1"/>
    <col min="15" max="15" width="13.7109375" style="1" bestFit="1" customWidth="1"/>
    <col min="16" max="16384" width="12.7109375" style="1"/>
  </cols>
  <sheetData>
    <row r="1" spans="1:13" ht="41.25" customHeight="1">
      <c r="B1" s="27"/>
      <c r="C1" s="27"/>
    </row>
    <row r="2" spans="1:13">
      <c r="A2" s="38" t="s">
        <v>37</v>
      </c>
      <c r="B2" s="27"/>
      <c r="C2" s="27"/>
    </row>
    <row r="3" spans="1:13">
      <c r="A3" s="38" t="s">
        <v>37</v>
      </c>
      <c r="B3" s="27"/>
      <c r="C3" s="27"/>
    </row>
    <row r="4" spans="1:13">
      <c r="B4" s="27"/>
      <c r="C4" s="27"/>
    </row>
    <row r="5" spans="1:13" ht="11.25" customHeight="1"/>
    <row r="6" spans="1:13">
      <c r="A6" s="86" t="s">
        <v>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s="3" customFormat="1" ht="15.75">
      <c r="A8" s="92" t="s">
        <v>72</v>
      </c>
      <c r="B8" s="93"/>
      <c r="C8" s="93"/>
      <c r="D8" s="93"/>
      <c r="E8" s="94"/>
      <c r="F8" s="95" t="s">
        <v>71</v>
      </c>
      <c r="G8" s="96"/>
      <c r="H8" s="96"/>
      <c r="I8" s="96"/>
      <c r="J8" s="97"/>
      <c r="K8" s="97"/>
      <c r="L8" s="96"/>
      <c r="M8" s="96"/>
    </row>
    <row r="9" spans="1:13" s="3" customFormat="1" ht="15.75">
      <c r="A9" s="92" t="s">
        <v>73</v>
      </c>
      <c r="B9" s="93"/>
      <c r="C9" s="93"/>
      <c r="D9" s="93"/>
      <c r="E9" s="94"/>
      <c r="F9" s="98" t="s">
        <v>70</v>
      </c>
      <c r="G9" s="99"/>
      <c r="H9" s="99"/>
      <c r="I9" s="100"/>
      <c r="J9" s="32" t="s">
        <v>19</v>
      </c>
      <c r="K9" s="45"/>
      <c r="L9" s="101" t="s">
        <v>100</v>
      </c>
      <c r="M9" s="102"/>
    </row>
    <row r="10" spans="1:13">
      <c r="A10" s="114" t="s">
        <v>6</v>
      </c>
      <c r="B10" s="117" t="s">
        <v>7</v>
      </c>
      <c r="C10" s="117" t="s">
        <v>8</v>
      </c>
      <c r="D10" s="106" t="s">
        <v>3</v>
      </c>
      <c r="E10" s="106"/>
      <c r="F10" s="113" t="s">
        <v>4</v>
      </c>
      <c r="G10" s="113"/>
      <c r="H10" s="108" t="s">
        <v>2</v>
      </c>
      <c r="I10" s="108" t="s">
        <v>13</v>
      </c>
      <c r="J10" s="121" t="s">
        <v>5</v>
      </c>
      <c r="K10" s="122"/>
      <c r="L10" s="108" t="s">
        <v>17</v>
      </c>
      <c r="M10" s="103" t="s">
        <v>18</v>
      </c>
    </row>
    <row r="11" spans="1:13">
      <c r="A11" s="115"/>
      <c r="B11" s="118"/>
      <c r="C11" s="118"/>
      <c r="D11" s="106" t="s">
        <v>14</v>
      </c>
      <c r="E11" s="108" t="s">
        <v>15</v>
      </c>
      <c r="F11" s="108" t="s">
        <v>14</v>
      </c>
      <c r="G11" s="108" t="s">
        <v>15</v>
      </c>
      <c r="H11" s="110"/>
      <c r="I11" s="110"/>
      <c r="J11" s="110" t="s">
        <v>9</v>
      </c>
      <c r="K11" s="111" t="s">
        <v>10</v>
      </c>
      <c r="L11" s="110"/>
      <c r="M11" s="104"/>
    </row>
    <row r="12" spans="1:13">
      <c r="A12" s="116"/>
      <c r="B12" s="119"/>
      <c r="C12" s="119"/>
      <c r="D12" s="107"/>
      <c r="E12" s="109"/>
      <c r="F12" s="109"/>
      <c r="G12" s="109"/>
      <c r="H12" s="109"/>
      <c r="I12" s="109"/>
      <c r="J12" s="109"/>
      <c r="K12" s="112"/>
      <c r="L12" s="109"/>
      <c r="M12" s="105"/>
    </row>
    <row r="13" spans="1:13" ht="15" customHeight="1">
      <c r="A13" s="18" t="s">
        <v>25</v>
      </c>
      <c r="B13" s="28"/>
      <c r="C13" s="33"/>
      <c r="D13" s="34"/>
      <c r="E13" s="28"/>
      <c r="F13" s="34"/>
      <c r="G13" s="28"/>
      <c r="H13" s="28"/>
      <c r="I13" s="28"/>
      <c r="J13" s="34"/>
      <c r="K13" s="19"/>
      <c r="L13" s="28"/>
      <c r="M13" s="62">
        <f>SUM(L14:L27)</f>
        <v>0</v>
      </c>
    </row>
    <row r="14" spans="1:13" ht="15" customHeight="1">
      <c r="A14" s="46" t="s">
        <v>32</v>
      </c>
      <c r="B14" s="48"/>
      <c r="C14" s="77"/>
      <c r="D14" s="57"/>
      <c r="E14" s="64"/>
      <c r="F14" s="57"/>
      <c r="G14" s="64"/>
      <c r="H14" s="64"/>
      <c r="I14" s="64"/>
      <c r="J14" s="65"/>
      <c r="K14" s="66"/>
      <c r="L14" s="64"/>
      <c r="M14" s="62"/>
    </row>
    <row r="15" spans="1:13" ht="15" customHeight="1">
      <c r="A15" s="46" t="s">
        <v>45</v>
      </c>
      <c r="B15" s="48"/>
      <c r="C15" s="77"/>
      <c r="D15" s="57"/>
      <c r="E15" s="64"/>
      <c r="F15" s="57"/>
      <c r="G15" s="64"/>
      <c r="H15" s="64"/>
      <c r="I15" s="64"/>
      <c r="J15" s="65"/>
      <c r="K15" s="66"/>
      <c r="L15" s="64"/>
      <c r="M15" s="62"/>
    </row>
    <row r="16" spans="1:13" ht="15" customHeight="1">
      <c r="A16" s="78" t="s">
        <v>74</v>
      </c>
      <c r="B16" s="79">
        <v>2</v>
      </c>
      <c r="C16" s="78" t="s">
        <v>1</v>
      </c>
      <c r="D16" s="35">
        <v>0</v>
      </c>
      <c r="E16" s="64">
        <f>D16*B16</f>
        <v>0</v>
      </c>
      <c r="F16" s="35"/>
      <c r="G16" s="64">
        <f>F16*B16</f>
        <v>0</v>
      </c>
      <c r="H16" s="64">
        <f>+D16+F16</f>
        <v>0</v>
      </c>
      <c r="I16" s="64">
        <f>E16+G16</f>
        <v>0</v>
      </c>
      <c r="J16" s="65">
        <f t="shared" ref="J16:J22" si="0">K16*I16</f>
        <v>0</v>
      </c>
      <c r="K16" s="20">
        <f t="shared" ref="K16:K27" si="1">$K$9</f>
        <v>0</v>
      </c>
      <c r="L16" s="64">
        <f t="shared" ref="L16:L22" si="2">I16+J16</f>
        <v>0</v>
      </c>
      <c r="M16" s="62"/>
    </row>
    <row r="17" spans="1:15" ht="15" customHeight="1">
      <c r="A17" s="78" t="s">
        <v>75</v>
      </c>
      <c r="B17" s="79">
        <v>2</v>
      </c>
      <c r="C17" s="78" t="s">
        <v>76</v>
      </c>
      <c r="D17" s="35">
        <v>0</v>
      </c>
      <c r="E17" s="64">
        <f>D17*B17</f>
        <v>0</v>
      </c>
      <c r="F17" s="35"/>
      <c r="G17" s="64">
        <f>F17*B17</f>
        <v>0</v>
      </c>
      <c r="H17" s="64">
        <f>+D17+F17</f>
        <v>0</v>
      </c>
      <c r="I17" s="64">
        <f>E17+G17</f>
        <v>0</v>
      </c>
      <c r="J17" s="65">
        <f>K17*I17</f>
        <v>0</v>
      </c>
      <c r="K17" s="20">
        <f t="shared" si="1"/>
        <v>0</v>
      </c>
      <c r="L17" s="64">
        <f>I17+J17</f>
        <v>0</v>
      </c>
      <c r="M17" s="62"/>
    </row>
    <row r="18" spans="1:15" ht="15" customHeight="1">
      <c r="A18" s="46" t="s">
        <v>46</v>
      </c>
      <c r="B18" s="48"/>
      <c r="C18" s="77"/>
      <c r="D18" s="57"/>
      <c r="E18" s="64"/>
      <c r="F18" s="57"/>
      <c r="G18" s="64"/>
      <c r="H18" s="64"/>
      <c r="I18" s="64"/>
      <c r="J18" s="65"/>
      <c r="K18" s="20"/>
      <c r="L18" s="64">
        <f t="shared" si="2"/>
        <v>0</v>
      </c>
      <c r="M18" s="62"/>
    </row>
    <row r="19" spans="1:15" ht="15" customHeight="1">
      <c r="A19" s="46" t="s">
        <v>33</v>
      </c>
      <c r="B19" s="79"/>
      <c r="C19" s="47"/>
      <c r="D19" s="35"/>
      <c r="E19" s="29"/>
      <c r="F19" s="35"/>
      <c r="G19" s="29"/>
      <c r="H19" s="29"/>
      <c r="I19" s="29"/>
      <c r="J19" s="65"/>
      <c r="K19" s="20"/>
      <c r="L19" s="29">
        <f t="shared" si="2"/>
        <v>0</v>
      </c>
      <c r="M19" s="62"/>
    </row>
    <row r="20" spans="1:15" ht="15" customHeight="1">
      <c r="A20" s="78" t="s">
        <v>34</v>
      </c>
      <c r="B20" s="79">
        <v>70</v>
      </c>
      <c r="C20" s="47" t="s">
        <v>35</v>
      </c>
      <c r="D20" s="35"/>
      <c r="E20" s="29">
        <f>D20*B20</f>
        <v>0</v>
      </c>
      <c r="F20" s="35"/>
      <c r="G20" s="29">
        <f>F20*B20</f>
        <v>0</v>
      </c>
      <c r="H20" s="29">
        <f>+D20+F20</f>
        <v>0</v>
      </c>
      <c r="I20" s="29">
        <f>E20+G20</f>
        <v>0</v>
      </c>
      <c r="J20" s="65">
        <f t="shared" si="0"/>
        <v>0</v>
      </c>
      <c r="K20" s="20">
        <f t="shared" si="1"/>
        <v>0</v>
      </c>
      <c r="L20" s="29">
        <f t="shared" si="2"/>
        <v>0</v>
      </c>
      <c r="M20" s="62"/>
    </row>
    <row r="21" spans="1:15" ht="15" customHeight="1">
      <c r="A21" s="46" t="s">
        <v>47</v>
      </c>
      <c r="B21" s="48"/>
      <c r="C21" s="77"/>
      <c r="D21" s="57"/>
      <c r="E21" s="64"/>
      <c r="F21" s="57"/>
      <c r="G21" s="64"/>
      <c r="H21" s="64"/>
      <c r="I21" s="64"/>
      <c r="J21" s="65"/>
      <c r="K21" s="20"/>
      <c r="L21" s="64">
        <f t="shared" si="2"/>
        <v>0</v>
      </c>
      <c r="M21" s="62"/>
    </row>
    <row r="22" spans="1:15" ht="15" customHeight="1">
      <c r="A22" s="78" t="s">
        <v>48</v>
      </c>
      <c r="B22" s="79">
        <v>2.0299999999999998</v>
      </c>
      <c r="C22" s="78" t="s">
        <v>29</v>
      </c>
      <c r="D22" s="35"/>
      <c r="E22" s="64">
        <f>D22*B22</f>
        <v>0</v>
      </c>
      <c r="F22" s="35"/>
      <c r="G22" s="64">
        <f>F22*B22</f>
        <v>0</v>
      </c>
      <c r="H22" s="64">
        <f>+D22+F22</f>
        <v>0</v>
      </c>
      <c r="I22" s="64">
        <f>E22+G22</f>
        <v>0</v>
      </c>
      <c r="J22" s="65">
        <f t="shared" si="0"/>
        <v>0</v>
      </c>
      <c r="K22" s="20">
        <f t="shared" si="1"/>
        <v>0</v>
      </c>
      <c r="L22" s="64">
        <f t="shared" si="2"/>
        <v>0</v>
      </c>
      <c r="M22" s="62"/>
    </row>
    <row r="23" spans="1:15" ht="15" customHeight="1">
      <c r="A23" s="46" t="s">
        <v>77</v>
      </c>
      <c r="B23" s="79"/>
      <c r="C23" s="78"/>
      <c r="D23" s="35"/>
      <c r="E23" s="64"/>
      <c r="F23" s="35"/>
      <c r="G23" s="64"/>
      <c r="H23" s="64"/>
      <c r="I23" s="64"/>
      <c r="J23" s="65"/>
      <c r="K23" s="20"/>
      <c r="L23" s="64"/>
      <c r="M23" s="62"/>
    </row>
    <row r="24" spans="1:15" ht="15" customHeight="1">
      <c r="A24" s="46" t="s">
        <v>78</v>
      </c>
      <c r="B24" s="48"/>
      <c r="C24" s="77"/>
      <c r="D24" s="57"/>
      <c r="E24" s="64"/>
      <c r="F24" s="57"/>
      <c r="G24" s="64"/>
      <c r="H24" s="64"/>
      <c r="I24" s="64"/>
      <c r="J24" s="65"/>
      <c r="K24" s="20"/>
      <c r="L24" s="64"/>
      <c r="M24" s="62"/>
    </row>
    <row r="25" spans="1:15" ht="15" customHeight="1">
      <c r="A25" s="78" t="s">
        <v>79</v>
      </c>
      <c r="B25" s="79">
        <v>1.44</v>
      </c>
      <c r="C25" s="78" t="s">
        <v>29</v>
      </c>
      <c r="D25" s="35"/>
      <c r="E25" s="64">
        <f>D25*B25</f>
        <v>0</v>
      </c>
      <c r="F25" s="35"/>
      <c r="G25" s="64">
        <f>F25*B25</f>
        <v>0</v>
      </c>
      <c r="H25" s="64">
        <f>+D25+F25</f>
        <v>0</v>
      </c>
      <c r="I25" s="64">
        <f>E25+G25</f>
        <v>0</v>
      </c>
      <c r="J25" s="65">
        <f>K25*I25</f>
        <v>0</v>
      </c>
      <c r="K25" s="20">
        <f t="shared" si="1"/>
        <v>0</v>
      </c>
      <c r="L25" s="64">
        <f>I25+J25</f>
        <v>0</v>
      </c>
      <c r="M25" s="62"/>
    </row>
    <row r="26" spans="1:15" ht="15" customHeight="1">
      <c r="A26" s="46" t="s">
        <v>49</v>
      </c>
      <c r="B26" s="48"/>
      <c r="C26" s="77"/>
      <c r="D26" s="57"/>
      <c r="E26" s="64"/>
      <c r="F26" s="57"/>
      <c r="G26" s="64"/>
      <c r="H26" s="64"/>
      <c r="I26" s="64"/>
      <c r="J26" s="65"/>
      <c r="K26" s="20"/>
      <c r="L26" s="64"/>
      <c r="M26" s="62"/>
    </row>
    <row r="27" spans="1:15" ht="15" customHeight="1">
      <c r="A27" s="78" t="s">
        <v>50</v>
      </c>
      <c r="B27" s="79">
        <v>298.55</v>
      </c>
      <c r="C27" s="78" t="s">
        <v>29</v>
      </c>
      <c r="D27" s="35"/>
      <c r="E27" s="64">
        <f>D27*B27</f>
        <v>0</v>
      </c>
      <c r="F27" s="35"/>
      <c r="G27" s="64">
        <f>F27*B27</f>
        <v>0</v>
      </c>
      <c r="H27" s="64">
        <f>+D27+F27</f>
        <v>0</v>
      </c>
      <c r="I27" s="64">
        <f>E27+G27</f>
        <v>0</v>
      </c>
      <c r="J27" s="65">
        <f>K27*I27</f>
        <v>0</v>
      </c>
      <c r="K27" s="20">
        <f t="shared" si="1"/>
        <v>0</v>
      </c>
      <c r="L27" s="64">
        <f>I27+J27</f>
        <v>0</v>
      </c>
      <c r="M27" s="62"/>
    </row>
    <row r="28" spans="1:15" ht="15" customHeight="1">
      <c r="A28" s="18" t="s">
        <v>51</v>
      </c>
      <c r="B28" s="28"/>
      <c r="C28" s="80"/>
      <c r="D28" s="34"/>
      <c r="E28" s="28"/>
      <c r="F28" s="34"/>
      <c r="G28" s="28"/>
      <c r="H28" s="28"/>
      <c r="I28" s="28"/>
      <c r="J28" s="28"/>
      <c r="K28" s="28"/>
      <c r="L28" s="28"/>
      <c r="M28" s="62">
        <f>SUM(L29:L30)</f>
        <v>0</v>
      </c>
      <c r="O28" s="11"/>
    </row>
    <row r="29" spans="1:15" ht="15.75" customHeight="1">
      <c r="A29" s="46" t="s">
        <v>52</v>
      </c>
      <c r="B29" s="48"/>
      <c r="C29" s="77"/>
      <c r="D29" s="50"/>
      <c r="E29" s="29">
        <f>D29*B29</f>
        <v>0</v>
      </c>
      <c r="F29" s="50"/>
      <c r="G29" s="29">
        <f>F29*B29</f>
        <v>0</v>
      </c>
      <c r="H29" s="29">
        <f>+D29+F29</f>
        <v>0</v>
      </c>
      <c r="I29" s="29">
        <f>E29+G29</f>
        <v>0</v>
      </c>
      <c r="J29" s="29"/>
      <c r="K29" s="20"/>
      <c r="L29" s="29">
        <f>I29+J29</f>
        <v>0</v>
      </c>
      <c r="M29" s="62"/>
      <c r="O29" s="11"/>
    </row>
    <row r="30" spans="1:15" ht="15" customHeight="1">
      <c r="A30" s="78" t="s">
        <v>53</v>
      </c>
      <c r="B30" s="79">
        <v>4.79</v>
      </c>
      <c r="C30" s="78" t="s">
        <v>43</v>
      </c>
      <c r="D30" s="50"/>
      <c r="E30" s="29">
        <f>D30*B30</f>
        <v>0</v>
      </c>
      <c r="F30" s="50"/>
      <c r="G30" s="29">
        <f>F30*B30</f>
        <v>0</v>
      </c>
      <c r="H30" s="29">
        <f>+D30+F30</f>
        <v>0</v>
      </c>
      <c r="I30" s="29">
        <f>E30+G30</f>
        <v>0</v>
      </c>
      <c r="J30" s="29">
        <f>K30*I30</f>
        <v>0</v>
      </c>
      <c r="K30" s="20">
        <f>$K$9</f>
        <v>0</v>
      </c>
      <c r="L30" s="29">
        <f>I30+J30</f>
        <v>0</v>
      </c>
      <c r="M30" s="62"/>
      <c r="O30" s="11"/>
    </row>
    <row r="31" spans="1:15" ht="15" customHeight="1">
      <c r="A31" s="18" t="s">
        <v>54</v>
      </c>
      <c r="B31" s="28"/>
      <c r="C31" s="80"/>
      <c r="D31" s="34"/>
      <c r="E31" s="36"/>
      <c r="F31" s="34"/>
      <c r="G31" s="36"/>
      <c r="H31" s="36"/>
      <c r="I31" s="36"/>
      <c r="J31" s="36"/>
      <c r="K31" s="51"/>
      <c r="L31" s="36"/>
      <c r="M31" s="62">
        <f>SUM(L32:L33)</f>
        <v>0</v>
      </c>
    </row>
    <row r="32" spans="1:15" ht="15" customHeight="1">
      <c r="A32" s="46" t="s">
        <v>55</v>
      </c>
      <c r="B32" s="48"/>
      <c r="C32" s="77"/>
      <c r="D32" s="50"/>
      <c r="E32" s="29"/>
      <c r="F32" s="50"/>
      <c r="G32" s="29"/>
      <c r="H32" s="29"/>
      <c r="I32" s="29"/>
      <c r="J32" s="29"/>
      <c r="K32" s="20"/>
      <c r="L32" s="29"/>
      <c r="M32" s="62"/>
    </row>
    <row r="33" spans="1:20" s="49" customFormat="1" ht="15.75" customHeight="1">
      <c r="A33" s="78" t="s">
        <v>80</v>
      </c>
      <c r="B33" s="79">
        <v>4.79</v>
      </c>
      <c r="C33" s="78" t="s">
        <v>43</v>
      </c>
      <c r="D33" s="35"/>
      <c r="E33" s="29">
        <f>D33*B33</f>
        <v>0</v>
      </c>
      <c r="F33" s="35"/>
      <c r="G33" s="29">
        <f>F33*B33</f>
        <v>0</v>
      </c>
      <c r="H33" s="29">
        <f>+D33+F33</f>
        <v>0</v>
      </c>
      <c r="I33" s="29">
        <f>E33+G33</f>
        <v>0</v>
      </c>
      <c r="J33" s="29">
        <f>K33*I33</f>
        <v>0</v>
      </c>
      <c r="K33" s="20">
        <f>$K$9</f>
        <v>0</v>
      </c>
      <c r="L33" s="29">
        <f>I33+J33</f>
        <v>0</v>
      </c>
      <c r="M33" s="62"/>
    </row>
    <row r="34" spans="1:20" s="49" customFormat="1" ht="15" customHeight="1">
      <c r="A34" s="18" t="s">
        <v>56</v>
      </c>
      <c r="B34" s="73"/>
      <c r="C34" s="81"/>
      <c r="D34" s="75"/>
      <c r="E34" s="69">
        <f>D34*B34</f>
        <v>0</v>
      </c>
      <c r="F34" s="75"/>
      <c r="G34" s="69">
        <f>F34*B34</f>
        <v>0</v>
      </c>
      <c r="H34" s="69">
        <f>+D34+F34</f>
        <v>0</v>
      </c>
      <c r="I34" s="69">
        <f>E34+G34</f>
        <v>0</v>
      </c>
      <c r="J34" s="69">
        <f>K34*I34</f>
        <v>0</v>
      </c>
      <c r="K34" s="69">
        <f>H34+I34</f>
        <v>0</v>
      </c>
      <c r="L34" s="69">
        <f>I34+J34</f>
        <v>0</v>
      </c>
      <c r="M34" s="62">
        <f>SUM(L35:L53)</f>
        <v>0</v>
      </c>
    </row>
    <row r="35" spans="1:20" ht="12.75" customHeight="1">
      <c r="A35" s="46" t="s">
        <v>57</v>
      </c>
      <c r="B35" s="48"/>
      <c r="C35" s="77"/>
      <c r="D35" s="57"/>
      <c r="E35" s="64"/>
      <c r="F35" s="57"/>
      <c r="G35" s="64"/>
      <c r="H35" s="64"/>
      <c r="I35" s="64"/>
      <c r="J35" s="65"/>
      <c r="K35" s="20"/>
      <c r="L35" s="64"/>
      <c r="M35" s="67"/>
      <c r="R35" s="3"/>
      <c r="S35" s="3"/>
      <c r="T35" s="3"/>
    </row>
    <row r="36" spans="1:20" ht="12.75" customHeight="1">
      <c r="A36" s="46" t="s">
        <v>58</v>
      </c>
      <c r="B36" s="48"/>
      <c r="C36" s="77"/>
      <c r="D36" s="57"/>
      <c r="E36" s="64"/>
      <c r="F36" s="57"/>
      <c r="G36" s="64"/>
      <c r="H36" s="64"/>
      <c r="I36" s="64"/>
      <c r="J36" s="65"/>
      <c r="K36" s="20"/>
      <c r="L36" s="64"/>
      <c r="M36" s="67"/>
      <c r="R36" s="3"/>
      <c r="S36" s="3"/>
      <c r="T36" s="3"/>
    </row>
    <row r="37" spans="1:20" ht="12.75" customHeight="1">
      <c r="A37" s="78" t="s">
        <v>81</v>
      </c>
      <c r="B37" s="79">
        <v>192</v>
      </c>
      <c r="C37" s="78" t="s">
        <v>35</v>
      </c>
      <c r="D37" s="35"/>
      <c r="E37" s="64">
        <f t="shared" ref="E37:E42" si="3">D37*B37</f>
        <v>0</v>
      </c>
      <c r="F37" s="35"/>
      <c r="G37" s="64">
        <f t="shared" ref="G37:G42" si="4">F37*B37</f>
        <v>0</v>
      </c>
      <c r="H37" s="64">
        <f t="shared" ref="H37:H42" si="5">+D37+F37</f>
        <v>0</v>
      </c>
      <c r="I37" s="64">
        <f t="shared" ref="I37:I42" si="6">E37+G37</f>
        <v>0</v>
      </c>
      <c r="J37" s="65">
        <f t="shared" ref="J37:J42" si="7">K37*I37</f>
        <v>0</v>
      </c>
      <c r="K37" s="20">
        <f t="shared" ref="K37:K56" si="8">$K$9</f>
        <v>0</v>
      </c>
      <c r="L37" s="64">
        <f t="shared" ref="L37:L42" si="9">I37+J37</f>
        <v>0</v>
      </c>
      <c r="M37" s="67"/>
      <c r="R37" s="3"/>
      <c r="S37" s="3"/>
      <c r="T37" s="3"/>
    </row>
    <row r="38" spans="1:20" ht="12.75" customHeight="1">
      <c r="A38" s="78" t="s">
        <v>82</v>
      </c>
      <c r="B38" s="79">
        <v>48</v>
      </c>
      <c r="C38" s="78" t="s">
        <v>35</v>
      </c>
      <c r="D38" s="35"/>
      <c r="E38" s="64">
        <f t="shared" si="3"/>
        <v>0</v>
      </c>
      <c r="F38" s="35"/>
      <c r="G38" s="64">
        <f t="shared" si="4"/>
        <v>0</v>
      </c>
      <c r="H38" s="64">
        <f t="shared" si="5"/>
        <v>0</v>
      </c>
      <c r="I38" s="64">
        <f t="shared" si="6"/>
        <v>0</v>
      </c>
      <c r="J38" s="65">
        <f t="shared" si="7"/>
        <v>0</v>
      </c>
      <c r="K38" s="20">
        <f t="shared" si="8"/>
        <v>0</v>
      </c>
      <c r="L38" s="64">
        <f t="shared" si="9"/>
        <v>0</v>
      </c>
      <c r="M38" s="67"/>
      <c r="R38" s="3"/>
      <c r="S38" s="3"/>
      <c r="T38" s="3"/>
    </row>
    <row r="39" spans="1:20" ht="12.75" customHeight="1">
      <c r="A39" s="78" t="s">
        <v>83</v>
      </c>
      <c r="B39" s="79">
        <v>2</v>
      </c>
      <c r="C39" s="78" t="s">
        <v>76</v>
      </c>
      <c r="D39" s="35"/>
      <c r="E39" s="64">
        <f t="shared" si="3"/>
        <v>0</v>
      </c>
      <c r="F39" s="35"/>
      <c r="G39" s="64">
        <f t="shared" si="4"/>
        <v>0</v>
      </c>
      <c r="H39" s="64">
        <f t="shared" si="5"/>
        <v>0</v>
      </c>
      <c r="I39" s="64">
        <f t="shared" si="6"/>
        <v>0</v>
      </c>
      <c r="J39" s="65">
        <f t="shared" si="7"/>
        <v>0</v>
      </c>
      <c r="K39" s="20">
        <f t="shared" si="8"/>
        <v>0</v>
      </c>
      <c r="L39" s="64">
        <f t="shared" si="9"/>
        <v>0</v>
      </c>
      <c r="M39" s="67"/>
      <c r="R39" s="3"/>
      <c r="S39" s="3"/>
      <c r="T39" s="3"/>
    </row>
    <row r="40" spans="1:20" ht="12.75" customHeight="1">
      <c r="A40" s="78" t="s">
        <v>84</v>
      </c>
      <c r="B40" s="79">
        <v>114</v>
      </c>
      <c r="C40" s="78" t="s">
        <v>35</v>
      </c>
      <c r="D40" s="35"/>
      <c r="E40" s="64">
        <f t="shared" si="3"/>
        <v>0</v>
      </c>
      <c r="F40" s="35"/>
      <c r="G40" s="64">
        <f t="shared" si="4"/>
        <v>0</v>
      </c>
      <c r="H40" s="64">
        <f t="shared" si="5"/>
        <v>0</v>
      </c>
      <c r="I40" s="64">
        <f t="shared" si="6"/>
        <v>0</v>
      </c>
      <c r="J40" s="65">
        <f t="shared" si="7"/>
        <v>0</v>
      </c>
      <c r="K40" s="20">
        <f t="shared" si="8"/>
        <v>0</v>
      </c>
      <c r="L40" s="64">
        <f t="shared" si="9"/>
        <v>0</v>
      </c>
      <c r="M40" s="67"/>
      <c r="R40" s="3"/>
      <c r="S40" s="3"/>
      <c r="T40" s="3"/>
    </row>
    <row r="41" spans="1:20" ht="12.75" customHeight="1">
      <c r="A41" s="78" t="s">
        <v>85</v>
      </c>
      <c r="B41" s="79">
        <v>66</v>
      </c>
      <c r="C41" s="78" t="s">
        <v>35</v>
      </c>
      <c r="D41" s="68"/>
      <c r="E41" s="65">
        <f t="shared" si="3"/>
        <v>0</v>
      </c>
      <c r="F41" s="68"/>
      <c r="G41" s="64">
        <f t="shared" si="4"/>
        <v>0</v>
      </c>
      <c r="H41" s="64">
        <f t="shared" si="5"/>
        <v>0</v>
      </c>
      <c r="I41" s="64">
        <f t="shared" si="6"/>
        <v>0</v>
      </c>
      <c r="J41" s="65">
        <f t="shared" si="7"/>
        <v>0</v>
      </c>
      <c r="K41" s="20">
        <f t="shared" si="8"/>
        <v>0</v>
      </c>
      <c r="L41" s="64">
        <f t="shared" si="9"/>
        <v>0</v>
      </c>
      <c r="M41" s="67"/>
      <c r="R41" s="3"/>
      <c r="S41" s="3"/>
      <c r="T41" s="3"/>
    </row>
    <row r="42" spans="1:20" ht="12.75" customHeight="1">
      <c r="A42" s="78" t="s">
        <v>86</v>
      </c>
      <c r="B42" s="79">
        <v>219</v>
      </c>
      <c r="C42" s="78" t="s">
        <v>35</v>
      </c>
      <c r="D42" s="35"/>
      <c r="E42" s="64">
        <f t="shared" si="3"/>
        <v>0</v>
      </c>
      <c r="F42" s="35"/>
      <c r="G42" s="64">
        <f t="shared" si="4"/>
        <v>0</v>
      </c>
      <c r="H42" s="64">
        <f t="shared" si="5"/>
        <v>0</v>
      </c>
      <c r="I42" s="64">
        <f t="shared" si="6"/>
        <v>0</v>
      </c>
      <c r="J42" s="65">
        <f t="shared" si="7"/>
        <v>0</v>
      </c>
      <c r="K42" s="20">
        <f t="shared" si="8"/>
        <v>0</v>
      </c>
      <c r="L42" s="64">
        <f t="shared" si="9"/>
        <v>0</v>
      </c>
      <c r="M42" s="67"/>
      <c r="R42" s="3"/>
      <c r="S42" s="3"/>
      <c r="T42" s="3"/>
    </row>
    <row r="43" spans="1:20" ht="12.75" customHeight="1">
      <c r="A43" s="46" t="s">
        <v>59</v>
      </c>
      <c r="B43" s="48"/>
      <c r="C43" s="77"/>
      <c r="D43" s="57"/>
      <c r="E43" s="64"/>
      <c r="F43" s="57"/>
      <c r="G43" s="64"/>
      <c r="H43" s="64"/>
      <c r="I43" s="64"/>
      <c r="J43" s="65"/>
      <c r="K43" s="20"/>
      <c r="L43" s="64"/>
      <c r="M43" s="67"/>
      <c r="R43" s="3"/>
      <c r="S43" s="3"/>
      <c r="T43" s="3"/>
    </row>
    <row r="44" spans="1:20" ht="12.75" customHeight="1">
      <c r="A44" s="46" t="s">
        <v>60</v>
      </c>
      <c r="B44" s="48"/>
      <c r="C44" s="77"/>
      <c r="D44" s="57"/>
      <c r="E44" s="64"/>
      <c r="F44" s="57"/>
      <c r="G44" s="64"/>
      <c r="H44" s="64"/>
      <c r="I44" s="64"/>
      <c r="J44" s="65"/>
      <c r="K44" s="20"/>
      <c r="L44" s="64"/>
      <c r="M44" s="67"/>
      <c r="R44" s="3"/>
      <c r="S44" s="3"/>
      <c r="T44" s="3"/>
    </row>
    <row r="45" spans="1:20" ht="12.75" customHeight="1">
      <c r="A45" s="78" t="s">
        <v>87</v>
      </c>
      <c r="B45" s="79">
        <v>273</v>
      </c>
      <c r="C45" s="78" t="s">
        <v>29</v>
      </c>
      <c r="D45" s="35"/>
      <c r="E45" s="64">
        <f>D45*B45</f>
        <v>0</v>
      </c>
      <c r="F45" s="35"/>
      <c r="G45" s="64">
        <f>F45*B45</f>
        <v>0</v>
      </c>
      <c r="H45" s="64">
        <f>+D45+F45</f>
        <v>0</v>
      </c>
      <c r="I45" s="64">
        <f>E45+G45</f>
        <v>0</v>
      </c>
      <c r="J45" s="65">
        <f>K45*I45</f>
        <v>0</v>
      </c>
      <c r="K45" s="20">
        <f t="shared" si="8"/>
        <v>0</v>
      </c>
      <c r="L45" s="64">
        <f>I45+J45</f>
        <v>0</v>
      </c>
      <c r="M45" s="67"/>
      <c r="R45" s="3"/>
      <c r="S45" s="3"/>
      <c r="T45" s="3"/>
    </row>
    <row r="46" spans="1:20" ht="12.75" customHeight="1">
      <c r="A46" s="46" t="s">
        <v>88</v>
      </c>
      <c r="B46" s="48"/>
      <c r="C46" s="77"/>
      <c r="D46" s="57"/>
      <c r="E46" s="64"/>
      <c r="F46" s="57"/>
      <c r="G46" s="64"/>
      <c r="H46" s="64"/>
      <c r="I46" s="64"/>
      <c r="J46" s="65"/>
      <c r="K46" s="20"/>
      <c r="L46" s="64"/>
      <c r="M46" s="67"/>
      <c r="R46" s="3"/>
      <c r="S46" s="3"/>
      <c r="T46" s="3"/>
    </row>
    <row r="47" spans="1:20" ht="12.75" customHeight="1">
      <c r="A47" s="78" t="s">
        <v>89</v>
      </c>
      <c r="B47" s="79">
        <v>27</v>
      </c>
      <c r="C47" s="78" t="s">
        <v>29</v>
      </c>
      <c r="D47" s="35"/>
      <c r="E47" s="64">
        <f>D47*B47</f>
        <v>0</v>
      </c>
      <c r="F47" s="35"/>
      <c r="G47" s="64">
        <f>F47*B47</f>
        <v>0</v>
      </c>
      <c r="H47" s="64">
        <f>+D47+F47</f>
        <v>0</v>
      </c>
      <c r="I47" s="64">
        <f>E47+G47</f>
        <v>0</v>
      </c>
      <c r="J47" s="65">
        <f>K47*I47</f>
        <v>0</v>
      </c>
      <c r="K47" s="20">
        <f t="shared" si="8"/>
        <v>0</v>
      </c>
      <c r="L47" s="64">
        <f>I47+J47</f>
        <v>0</v>
      </c>
      <c r="M47" s="67"/>
      <c r="R47" s="3"/>
      <c r="S47" s="3"/>
      <c r="T47" s="3"/>
    </row>
    <row r="48" spans="1:20" ht="12.75" customHeight="1">
      <c r="A48" s="46" t="s">
        <v>90</v>
      </c>
      <c r="B48" s="48"/>
      <c r="C48" s="77"/>
      <c r="D48" s="57"/>
      <c r="E48" s="64"/>
      <c r="F48" s="57"/>
      <c r="G48" s="64"/>
      <c r="H48" s="64"/>
      <c r="I48" s="64"/>
      <c r="J48" s="65"/>
      <c r="K48" s="20"/>
      <c r="L48" s="64"/>
      <c r="M48" s="67"/>
      <c r="R48" s="3"/>
      <c r="S48" s="3"/>
      <c r="T48" s="3"/>
    </row>
    <row r="49" spans="1:20" ht="12.75" customHeight="1">
      <c r="A49" s="46" t="s">
        <v>91</v>
      </c>
      <c r="B49" s="48"/>
      <c r="C49" s="77"/>
      <c r="D49" s="57"/>
      <c r="E49" s="64"/>
      <c r="F49" s="57"/>
      <c r="G49" s="64"/>
      <c r="H49" s="64"/>
      <c r="I49" s="64"/>
      <c r="J49" s="65"/>
      <c r="K49" s="20"/>
      <c r="L49" s="64"/>
      <c r="M49" s="67"/>
      <c r="R49" s="3"/>
      <c r="S49" s="3"/>
      <c r="T49" s="3"/>
    </row>
    <row r="50" spans="1:20" ht="12.75" customHeight="1">
      <c r="A50" s="78" t="s">
        <v>92</v>
      </c>
      <c r="B50" s="79">
        <v>3.7</v>
      </c>
      <c r="C50" s="78" t="s">
        <v>61</v>
      </c>
      <c r="D50" s="35"/>
      <c r="E50" s="64">
        <f>D50*B50</f>
        <v>0</v>
      </c>
      <c r="F50" s="35"/>
      <c r="G50" s="64">
        <f>F50*B50</f>
        <v>0</v>
      </c>
      <c r="H50" s="64">
        <f>+D50+F50</f>
        <v>0</v>
      </c>
      <c r="I50" s="64">
        <f>E50+G50</f>
        <v>0</v>
      </c>
      <c r="J50" s="65">
        <f>K50*I50</f>
        <v>0</v>
      </c>
      <c r="K50" s="20">
        <f t="shared" si="8"/>
        <v>0</v>
      </c>
      <c r="L50" s="64">
        <f>I50+J50</f>
        <v>0</v>
      </c>
      <c r="M50" s="67"/>
      <c r="R50" s="3"/>
      <c r="S50" s="3"/>
      <c r="T50" s="3"/>
    </row>
    <row r="51" spans="1:20" ht="12.75" customHeight="1">
      <c r="A51" s="46" t="s">
        <v>93</v>
      </c>
      <c r="B51" s="48"/>
      <c r="C51" s="77"/>
      <c r="D51" s="57"/>
      <c r="E51" s="64"/>
      <c r="F51" s="57"/>
      <c r="G51" s="64"/>
      <c r="H51" s="64"/>
      <c r="I51" s="64"/>
      <c r="J51" s="65"/>
      <c r="K51" s="20"/>
      <c r="L51" s="64"/>
      <c r="M51" s="67"/>
      <c r="R51" s="3"/>
      <c r="S51" s="3"/>
      <c r="T51" s="3"/>
    </row>
    <row r="52" spans="1:20" ht="12.75" customHeight="1">
      <c r="A52" s="46" t="s">
        <v>94</v>
      </c>
      <c r="B52" s="48"/>
      <c r="C52" s="77"/>
      <c r="D52" s="57"/>
      <c r="E52" s="64"/>
      <c r="F52" s="57"/>
      <c r="G52" s="64"/>
      <c r="H52" s="64"/>
      <c r="I52" s="64"/>
      <c r="J52" s="65"/>
      <c r="K52" s="20"/>
      <c r="L52" s="64"/>
      <c r="M52" s="67"/>
      <c r="R52" s="3"/>
      <c r="S52" s="3"/>
      <c r="T52" s="3"/>
    </row>
    <row r="53" spans="1:20" ht="12.75" customHeight="1">
      <c r="A53" s="78" t="s">
        <v>95</v>
      </c>
      <c r="B53" s="79">
        <v>11.4</v>
      </c>
      <c r="C53" s="78" t="s">
        <v>61</v>
      </c>
      <c r="D53" s="35"/>
      <c r="E53" s="64">
        <f>D53*B53</f>
        <v>0</v>
      </c>
      <c r="F53" s="35"/>
      <c r="G53" s="64">
        <f>F53*B53</f>
        <v>0</v>
      </c>
      <c r="H53" s="64">
        <f>+D53+F53</f>
        <v>0</v>
      </c>
      <c r="I53" s="64">
        <f>E53+G53</f>
        <v>0</v>
      </c>
      <c r="J53" s="65">
        <f>K53*I53</f>
        <v>0</v>
      </c>
      <c r="K53" s="20">
        <f t="shared" si="8"/>
        <v>0</v>
      </c>
      <c r="L53" s="64">
        <f>I53+J53</f>
        <v>0</v>
      </c>
      <c r="M53" s="67"/>
      <c r="R53" s="3"/>
      <c r="S53" s="3"/>
      <c r="T53" s="3"/>
    </row>
    <row r="54" spans="1:20" ht="15" customHeight="1">
      <c r="A54" s="18" t="s">
        <v>62</v>
      </c>
      <c r="B54" s="82"/>
      <c r="C54" s="18"/>
      <c r="D54" s="34"/>
      <c r="E54" s="69">
        <f>D54*B54</f>
        <v>0</v>
      </c>
      <c r="F54" s="34"/>
      <c r="G54" s="69">
        <f>F54*B54</f>
        <v>0</v>
      </c>
      <c r="H54" s="69">
        <f>+D54+F54</f>
        <v>0</v>
      </c>
      <c r="I54" s="69">
        <f>E54+G54</f>
        <v>0</v>
      </c>
      <c r="J54" s="69">
        <f>K54*I54</f>
        <v>0</v>
      </c>
      <c r="K54" s="69">
        <f>H54+I54</f>
        <v>0</v>
      </c>
      <c r="L54" s="69">
        <f>I54+J54</f>
        <v>0</v>
      </c>
      <c r="M54" s="62">
        <f>SUM(L55:L56)</f>
        <v>0</v>
      </c>
    </row>
    <row r="55" spans="1:20">
      <c r="A55" s="46" t="s">
        <v>63</v>
      </c>
      <c r="B55" s="48"/>
      <c r="C55" s="77"/>
      <c r="D55" s="57"/>
      <c r="E55" s="64"/>
      <c r="F55" s="57"/>
      <c r="G55" s="64"/>
      <c r="H55" s="64"/>
      <c r="I55" s="64"/>
      <c r="J55" s="65"/>
      <c r="K55" s="20"/>
      <c r="L55" s="64"/>
      <c r="M55" s="67"/>
    </row>
    <row r="56" spans="1:20">
      <c r="A56" s="78" t="s">
        <v>96</v>
      </c>
      <c r="B56" s="79">
        <v>1041.99</v>
      </c>
      <c r="C56" s="78" t="s">
        <v>29</v>
      </c>
      <c r="D56" s="35"/>
      <c r="E56" s="64">
        <f t="shared" ref="E56:E62" si="10">D56*B56</f>
        <v>0</v>
      </c>
      <c r="F56" s="35"/>
      <c r="G56" s="64">
        <f t="shared" ref="G56:G62" si="11">F56*B56</f>
        <v>0</v>
      </c>
      <c r="H56" s="64">
        <f t="shared" ref="H56:H62" si="12">+D56+F56</f>
        <v>0</v>
      </c>
      <c r="I56" s="64">
        <f t="shared" ref="I56:I62" si="13">E56+G56</f>
        <v>0</v>
      </c>
      <c r="J56" s="65">
        <f t="shared" ref="J56:J62" si="14">K56*I56</f>
        <v>0</v>
      </c>
      <c r="K56" s="20">
        <f t="shared" si="8"/>
        <v>0</v>
      </c>
      <c r="L56" s="64">
        <f t="shared" ref="L56:L62" si="15">I56+J56</f>
        <v>0</v>
      </c>
      <c r="M56" s="67"/>
    </row>
    <row r="57" spans="1:20" ht="15.75">
      <c r="A57" s="18" t="s">
        <v>11</v>
      </c>
      <c r="B57" s="28"/>
      <c r="C57" s="33"/>
      <c r="D57" s="70"/>
      <c r="E57" s="69">
        <f t="shared" si="10"/>
        <v>0</v>
      </c>
      <c r="F57" s="70"/>
      <c r="G57" s="69">
        <f t="shared" si="11"/>
        <v>0</v>
      </c>
      <c r="H57" s="69">
        <f t="shared" si="12"/>
        <v>0</v>
      </c>
      <c r="I57" s="69">
        <f t="shared" si="13"/>
        <v>0</v>
      </c>
      <c r="J57" s="69">
        <f t="shared" si="14"/>
        <v>0</v>
      </c>
      <c r="K57" s="71"/>
      <c r="L57" s="69">
        <f t="shared" si="15"/>
        <v>0</v>
      </c>
      <c r="M57" s="62">
        <f>SUM(L58:L61)</f>
        <v>0</v>
      </c>
      <c r="O57" s="11"/>
      <c r="P57" s="3"/>
      <c r="Q57" s="3"/>
      <c r="R57" s="3"/>
      <c r="S57" s="3"/>
      <c r="T57" s="3"/>
    </row>
    <row r="58" spans="1:20" ht="15" customHeight="1">
      <c r="A58" s="46" t="s">
        <v>30</v>
      </c>
      <c r="B58" s="48"/>
      <c r="C58" s="48"/>
      <c r="D58" s="50"/>
      <c r="E58" s="29">
        <f t="shared" si="10"/>
        <v>0</v>
      </c>
      <c r="F58" s="50"/>
      <c r="G58" s="29">
        <f t="shared" si="11"/>
        <v>0</v>
      </c>
      <c r="H58" s="29">
        <f t="shared" si="12"/>
        <v>0</v>
      </c>
      <c r="I58" s="29">
        <f t="shared" si="13"/>
        <v>0</v>
      </c>
      <c r="J58" s="29">
        <f t="shared" si="14"/>
        <v>0</v>
      </c>
      <c r="K58" s="20"/>
      <c r="L58" s="29">
        <f t="shared" si="15"/>
        <v>0</v>
      </c>
      <c r="M58" s="63"/>
    </row>
    <row r="59" spans="1:20" ht="15" customHeight="1">
      <c r="A59" s="78" t="s">
        <v>97</v>
      </c>
      <c r="B59" s="79">
        <v>298.55</v>
      </c>
      <c r="C59" s="47" t="s">
        <v>29</v>
      </c>
      <c r="D59" s="50"/>
      <c r="E59" s="29">
        <f t="shared" si="10"/>
        <v>0</v>
      </c>
      <c r="F59" s="50"/>
      <c r="G59" s="29">
        <f t="shared" si="11"/>
        <v>0</v>
      </c>
      <c r="H59" s="29">
        <f t="shared" si="12"/>
        <v>0</v>
      </c>
      <c r="I59" s="29">
        <f t="shared" si="13"/>
        <v>0</v>
      </c>
      <c r="J59" s="29">
        <f t="shared" si="14"/>
        <v>0</v>
      </c>
      <c r="K59" s="20">
        <f>$K$9</f>
        <v>0</v>
      </c>
      <c r="L59" s="29">
        <f t="shared" si="15"/>
        <v>0</v>
      </c>
      <c r="M59" s="63"/>
    </row>
    <row r="60" spans="1:20" ht="15" customHeight="1">
      <c r="A60" s="72" t="s">
        <v>0</v>
      </c>
      <c r="B60" s="73"/>
      <c r="C60" s="73"/>
      <c r="D60" s="74"/>
      <c r="E60" s="69">
        <f t="shared" si="10"/>
        <v>0</v>
      </c>
      <c r="F60" s="74"/>
      <c r="G60" s="69">
        <f t="shared" si="11"/>
        <v>0</v>
      </c>
      <c r="H60" s="69">
        <f t="shared" si="12"/>
        <v>0</v>
      </c>
      <c r="I60" s="69">
        <f t="shared" si="13"/>
        <v>0</v>
      </c>
      <c r="J60" s="69">
        <f t="shared" si="14"/>
        <v>0</v>
      </c>
      <c r="K60" s="71"/>
      <c r="L60" s="69">
        <f t="shared" si="15"/>
        <v>0</v>
      </c>
      <c r="M60" s="62">
        <f>SUM(L61:L64)</f>
        <v>0</v>
      </c>
    </row>
    <row r="61" spans="1:20" ht="15" customHeight="1">
      <c r="A61" s="46" t="s">
        <v>31</v>
      </c>
      <c r="B61" s="48"/>
      <c r="C61" s="48"/>
      <c r="D61" s="61"/>
      <c r="E61" s="29">
        <f t="shared" si="10"/>
        <v>0</v>
      </c>
      <c r="F61" s="58"/>
      <c r="G61" s="29">
        <f t="shared" si="11"/>
        <v>0</v>
      </c>
      <c r="H61" s="29">
        <f t="shared" si="12"/>
        <v>0</v>
      </c>
      <c r="I61" s="29">
        <f t="shared" si="13"/>
        <v>0</v>
      </c>
      <c r="J61" s="29">
        <f t="shared" si="14"/>
        <v>0</v>
      </c>
      <c r="K61" s="20"/>
      <c r="L61" s="29">
        <f t="shared" si="15"/>
        <v>0</v>
      </c>
      <c r="M61" s="59"/>
    </row>
    <row r="62" spans="1:20" ht="16.5">
      <c r="A62" s="78" t="s">
        <v>98</v>
      </c>
      <c r="B62" s="79">
        <v>2</v>
      </c>
      <c r="C62" s="47" t="s">
        <v>1</v>
      </c>
      <c r="D62" s="61"/>
      <c r="E62" s="29">
        <f t="shared" si="10"/>
        <v>0</v>
      </c>
      <c r="F62" s="58"/>
      <c r="G62" s="29">
        <f t="shared" si="11"/>
        <v>0</v>
      </c>
      <c r="H62" s="29">
        <f t="shared" si="12"/>
        <v>0</v>
      </c>
      <c r="I62" s="29">
        <f t="shared" si="13"/>
        <v>0</v>
      </c>
      <c r="J62" s="29">
        <f t="shared" si="14"/>
        <v>0</v>
      </c>
      <c r="K62" s="20">
        <f>$K$9</f>
        <v>0</v>
      </c>
      <c r="L62" s="29">
        <f t="shared" si="15"/>
        <v>0</v>
      </c>
      <c r="M62" s="60"/>
    </row>
    <row r="63" spans="1:20" ht="16.5">
      <c r="A63" s="52"/>
      <c r="B63" s="53"/>
      <c r="C63" s="54"/>
      <c r="D63" s="1"/>
      <c r="E63" s="40"/>
      <c r="F63" s="40"/>
      <c r="G63" s="1"/>
      <c r="H63" s="123" t="s">
        <v>12</v>
      </c>
      <c r="I63" s="124"/>
      <c r="J63" s="124"/>
      <c r="K63" s="124"/>
      <c r="L63" s="125"/>
      <c r="M63" s="83">
        <f>SUM(M13:M62)</f>
        <v>0</v>
      </c>
    </row>
    <row r="64" spans="1:20" ht="16.5">
      <c r="A64" s="120"/>
      <c r="B64" s="120"/>
      <c r="C64" s="120"/>
      <c r="D64" s="1"/>
      <c r="E64" s="42"/>
      <c r="F64" s="43"/>
      <c r="G64" s="1"/>
      <c r="H64" s="1"/>
      <c r="I64" s="1"/>
      <c r="J64" s="1"/>
      <c r="K64" s="1"/>
      <c r="L64" s="56"/>
      <c r="M64" s="3"/>
    </row>
    <row r="65" spans="2:13" ht="16.5">
      <c r="D65" s="1"/>
      <c r="E65" s="42"/>
      <c r="F65" s="44"/>
      <c r="G65" s="40"/>
      <c r="H65" s="40"/>
      <c r="I65" s="55" t="s">
        <v>39</v>
      </c>
      <c r="J65" s="55"/>
      <c r="K65" s="55"/>
      <c r="L65" s="55"/>
      <c r="M65" s="3"/>
    </row>
    <row r="66" spans="2:13" ht="16.5">
      <c r="B66" s="2"/>
      <c r="C66" s="2"/>
      <c r="D66" s="1"/>
      <c r="E66" s="42"/>
      <c r="F66" s="44"/>
      <c r="G66" s="40"/>
      <c r="H66" s="40"/>
      <c r="I66" s="40"/>
      <c r="J66" s="41"/>
      <c r="K66" s="41"/>
      <c r="L66" s="55"/>
      <c r="M66" s="3"/>
    </row>
    <row r="67" spans="2:13" ht="16.5">
      <c r="B67" s="2"/>
      <c r="C67" s="2"/>
      <c r="G67" s="40"/>
      <c r="H67" s="40"/>
      <c r="I67" s="40"/>
      <c r="J67" s="41"/>
      <c r="K67" s="41"/>
      <c r="M67" s="37"/>
    </row>
    <row r="68" spans="2:13" ht="16.5">
      <c r="B68" s="2"/>
      <c r="C68" s="2"/>
      <c r="G68" s="42"/>
      <c r="H68" s="43"/>
      <c r="I68" s="56" t="s">
        <v>40</v>
      </c>
      <c r="J68" s="56"/>
      <c r="K68" s="56"/>
      <c r="M68" s="37"/>
    </row>
    <row r="69" spans="2:13" ht="16.5">
      <c r="B69" s="2"/>
      <c r="C69" s="2"/>
      <c r="G69" s="42"/>
      <c r="H69" s="44"/>
      <c r="I69" s="55" t="s">
        <v>41</v>
      </c>
      <c r="J69" s="55"/>
      <c r="K69" s="55"/>
      <c r="M69" s="37"/>
    </row>
    <row r="70" spans="2:13" ht="16.5">
      <c r="B70" s="2"/>
      <c r="C70" s="2"/>
      <c r="G70" s="42"/>
      <c r="H70" s="44"/>
      <c r="I70" s="55" t="s">
        <v>42</v>
      </c>
      <c r="J70" s="55"/>
      <c r="K70" s="55"/>
      <c r="L70" s="1"/>
      <c r="M70" s="1"/>
    </row>
    <row r="71" spans="2:13">
      <c r="B71" s="2"/>
      <c r="C71" s="2"/>
    </row>
  </sheetData>
  <sheetProtection password="F32A" sheet="1" objects="1" scenarios="1"/>
  <mergeCells count="24">
    <mergeCell ref="A10:A12"/>
    <mergeCell ref="B10:B12"/>
    <mergeCell ref="A64:C64"/>
    <mergeCell ref="L10:L12"/>
    <mergeCell ref="C10:C12"/>
    <mergeCell ref="I10:I12"/>
    <mergeCell ref="J10:K10"/>
    <mergeCell ref="H63:L63"/>
    <mergeCell ref="M10:M12"/>
    <mergeCell ref="D11:D12"/>
    <mergeCell ref="E11:E12"/>
    <mergeCell ref="F11:F12"/>
    <mergeCell ref="G11:G12"/>
    <mergeCell ref="J11:J12"/>
    <mergeCell ref="K11:K12"/>
    <mergeCell ref="D10:E10"/>
    <mergeCell ref="F10:G10"/>
    <mergeCell ref="H10:H12"/>
    <mergeCell ref="A6:M7"/>
    <mergeCell ref="A8:E8"/>
    <mergeCell ref="F8:M8"/>
    <mergeCell ref="A9:E9"/>
    <mergeCell ref="F9:I9"/>
    <mergeCell ref="L9:M9"/>
  </mergeCells>
  <phoneticPr fontId="13" type="noConversion"/>
  <printOptions horizontalCentered="1"/>
  <pageMargins left="0.98425196850393704" right="0.39370078740157483" top="0.39370078740157483" bottom="0.15748031496062992" header="0.39370078740157483" footer="0.15748031496062992"/>
  <pageSetup paperSize="9" scale="50" fitToHeight="0" orientation="landscape" r:id="rId1"/>
  <headerFooter alignWithMargins="0">
    <oddFooter>&amp;C&amp;8Inst. Fed. de Educ., Ciência e Tecnol. Sul-rio-grandense
Rua Gonçalves Chaves, n° 3218– CEP 96015-560 – Pelotas/RS – Tel.: (53) 3026.6211/3026.6210
  &amp;6   &amp;Z&amp;F&amp;10
&amp;RPagina &amp;P de &amp;N</oddFooter>
  </headerFooter>
  <ignoredErrors>
    <ignoredError sqref="K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J52"/>
  <sheetViews>
    <sheetView showZeros="0" topLeftCell="A4" zoomScale="95" zoomScaleNormal="95" zoomScaleSheetLayoutView="100" workbookViewId="0">
      <pane xSplit="1" topLeftCell="B1" activePane="topRight" state="frozen"/>
      <selection pane="topRight" activeCell="C18" sqref="C18"/>
    </sheetView>
  </sheetViews>
  <sheetFormatPr defaultRowHeight="12.75"/>
  <cols>
    <col min="1" max="1" width="67.140625" style="5" bestFit="1" customWidth="1"/>
    <col min="2" max="2" width="21.28515625" style="5" bestFit="1" customWidth="1"/>
    <col min="3" max="3" width="9.7109375" style="24" bestFit="1" customWidth="1"/>
    <col min="4" max="4" width="25" style="5" bestFit="1" customWidth="1"/>
    <col min="5" max="5" width="9.140625" style="5"/>
    <col min="6" max="6" width="20.5703125" style="5" customWidth="1"/>
    <col min="7" max="16384" width="9.140625" style="5"/>
  </cols>
  <sheetData>
    <row r="1" spans="1:10" s="12" customFormat="1">
      <c r="A1" s="128" t="s">
        <v>38</v>
      </c>
      <c r="B1" s="128"/>
      <c r="C1" s="128"/>
    </row>
    <row r="2" spans="1:10" s="12" customFormat="1">
      <c r="A2" s="128"/>
      <c r="B2" s="128"/>
      <c r="C2" s="128"/>
    </row>
    <row r="3" spans="1:10" s="12" customFormat="1">
      <c r="A3" s="128"/>
      <c r="B3" s="128"/>
      <c r="C3" s="128"/>
    </row>
    <row r="4" spans="1:10" s="12" customFormat="1">
      <c r="A4" s="128"/>
      <c r="B4" s="128"/>
      <c r="C4" s="128"/>
      <c r="D4" s="13"/>
      <c r="E4" s="13"/>
    </row>
    <row r="5" spans="1:10" s="12" customFormat="1" ht="12.75" customHeight="1">
      <c r="A5" s="128"/>
      <c r="B5" s="128"/>
      <c r="C5" s="128"/>
      <c r="D5" s="14"/>
      <c r="E5" s="14"/>
    </row>
    <row r="6" spans="1:10" s="15" customFormat="1">
      <c r="A6" s="38" t="s">
        <v>37</v>
      </c>
      <c r="C6" s="22"/>
      <c r="D6" s="14"/>
      <c r="E6" s="14"/>
      <c r="I6" s="39"/>
      <c r="J6" s="39"/>
    </row>
    <row r="7" spans="1:10" s="15" customFormat="1">
      <c r="A7" s="38" t="s">
        <v>37</v>
      </c>
      <c r="C7" s="22"/>
      <c r="D7" s="14"/>
      <c r="E7" s="14"/>
      <c r="I7" s="39"/>
      <c r="J7" s="39"/>
    </row>
    <row r="8" spans="1:10" s="15" customFormat="1">
      <c r="A8" s="38" t="s">
        <v>37</v>
      </c>
      <c r="C8" s="22"/>
      <c r="D8" s="14"/>
      <c r="E8" s="14"/>
      <c r="I8" s="39"/>
      <c r="J8" s="39"/>
    </row>
    <row r="9" spans="1:10" s="12" customFormat="1" ht="8.25" customHeight="1">
      <c r="C9" s="21"/>
      <c r="D9" s="13"/>
    </row>
    <row r="10" spans="1:10" s="12" customFormat="1">
      <c r="A10" s="130" t="s">
        <v>20</v>
      </c>
      <c r="B10" s="126" t="s">
        <v>24</v>
      </c>
      <c r="C10" s="127"/>
      <c r="D10" s="126" t="s">
        <v>99</v>
      </c>
      <c r="E10" s="127"/>
      <c r="F10" s="126" t="s">
        <v>21</v>
      </c>
      <c r="G10" s="127"/>
    </row>
    <row r="11" spans="1:10" s="12" customFormat="1">
      <c r="A11" s="131"/>
      <c r="B11" s="6" t="s">
        <v>22</v>
      </c>
      <c r="C11" s="23" t="s">
        <v>10</v>
      </c>
      <c r="D11" s="6" t="s">
        <v>22</v>
      </c>
      <c r="E11" s="23" t="s">
        <v>10</v>
      </c>
      <c r="F11" s="6" t="s">
        <v>22</v>
      </c>
      <c r="G11" s="23" t="s">
        <v>10</v>
      </c>
    </row>
    <row r="12" spans="1:10" s="12" customFormat="1" ht="25.5" customHeight="1">
      <c r="A12" s="7" t="s">
        <v>44</v>
      </c>
      <c r="B12" s="84">
        <f>C12*$F12</f>
        <v>0</v>
      </c>
      <c r="C12" s="17">
        <v>0.7</v>
      </c>
      <c r="D12" s="84">
        <f>E12*$F12</f>
        <v>0</v>
      </c>
      <c r="E12" s="17">
        <v>0.3</v>
      </c>
      <c r="F12" s="8">
        <f ca="1">'Orçamento EMPRESA'!M13</f>
        <v>0</v>
      </c>
      <c r="G12" s="17">
        <f>C12+E12</f>
        <v>1</v>
      </c>
    </row>
    <row r="13" spans="1:10" s="12" customFormat="1" ht="25.5" customHeight="1">
      <c r="A13" s="7" t="s">
        <v>64</v>
      </c>
      <c r="B13" s="84">
        <f t="shared" ref="B13:B18" si="0">C13*$F13</f>
        <v>0</v>
      </c>
      <c r="C13" s="17">
        <v>1</v>
      </c>
      <c r="D13" s="84">
        <f t="shared" ref="D13:D18" si="1">E13*$F13</f>
        <v>0</v>
      </c>
      <c r="E13" s="17">
        <v>0</v>
      </c>
      <c r="F13" s="8">
        <f ca="1">'Orçamento EMPRESA'!M28</f>
        <v>0</v>
      </c>
      <c r="G13" s="17">
        <f t="shared" ref="G13:G19" si="2">C13+E13</f>
        <v>1</v>
      </c>
    </row>
    <row r="14" spans="1:10" s="12" customFormat="1" ht="25.5" customHeight="1">
      <c r="A14" s="7" t="s">
        <v>65</v>
      </c>
      <c r="B14" s="84">
        <f t="shared" si="0"/>
        <v>0</v>
      </c>
      <c r="C14" s="17">
        <v>1</v>
      </c>
      <c r="D14" s="84">
        <f t="shared" si="1"/>
        <v>0</v>
      </c>
      <c r="E14" s="17">
        <v>0</v>
      </c>
      <c r="F14" s="8">
        <f ca="1">'Orçamento EMPRESA'!M31</f>
        <v>0</v>
      </c>
      <c r="G14" s="17">
        <f t="shared" si="2"/>
        <v>1</v>
      </c>
    </row>
    <row r="15" spans="1:10" s="12" customFormat="1" ht="25.5" customHeight="1">
      <c r="A15" s="7" t="s">
        <v>66</v>
      </c>
      <c r="B15" s="84">
        <f t="shared" si="0"/>
        <v>0</v>
      </c>
      <c r="C15" s="17">
        <v>0.5</v>
      </c>
      <c r="D15" s="84">
        <f t="shared" si="1"/>
        <v>0</v>
      </c>
      <c r="E15" s="17">
        <v>0.5</v>
      </c>
      <c r="F15" s="8">
        <f ca="1">'Orçamento EMPRESA'!M34</f>
        <v>0</v>
      </c>
      <c r="G15" s="17">
        <f t="shared" si="2"/>
        <v>1</v>
      </c>
    </row>
    <row r="16" spans="1:10" s="12" customFormat="1" ht="25.5" customHeight="1">
      <c r="A16" s="7" t="s">
        <v>67</v>
      </c>
      <c r="B16" s="84">
        <f t="shared" si="0"/>
        <v>0</v>
      </c>
      <c r="C16" s="17">
        <v>0.5</v>
      </c>
      <c r="D16" s="84">
        <f t="shared" si="1"/>
        <v>0</v>
      </c>
      <c r="E16" s="17">
        <v>0.5</v>
      </c>
      <c r="F16" s="8">
        <f ca="1">'Orçamento EMPRESA'!M54</f>
        <v>0</v>
      </c>
      <c r="G16" s="17">
        <f t="shared" si="2"/>
        <v>1</v>
      </c>
    </row>
    <row r="17" spans="1:7" s="12" customFormat="1" ht="25.5" customHeight="1">
      <c r="A17" s="7" t="s">
        <v>68</v>
      </c>
      <c r="B17" s="84">
        <f t="shared" si="0"/>
        <v>0</v>
      </c>
      <c r="C17" s="17">
        <v>0</v>
      </c>
      <c r="D17" s="84">
        <f t="shared" si="1"/>
        <v>0</v>
      </c>
      <c r="E17" s="17">
        <v>1</v>
      </c>
      <c r="F17" s="8">
        <f ca="1">'Orçamento EMPRESA'!M57</f>
        <v>0</v>
      </c>
      <c r="G17" s="17">
        <f t="shared" si="2"/>
        <v>1</v>
      </c>
    </row>
    <row r="18" spans="1:7" s="12" customFormat="1" ht="25.5" customHeight="1">
      <c r="A18" s="7" t="s">
        <v>69</v>
      </c>
      <c r="B18" s="84">
        <f t="shared" si="0"/>
        <v>0</v>
      </c>
      <c r="C18" s="17">
        <v>0.5</v>
      </c>
      <c r="D18" s="84">
        <f t="shared" si="1"/>
        <v>0</v>
      </c>
      <c r="E18" s="17">
        <v>0.5</v>
      </c>
      <c r="F18" s="8">
        <f ca="1">'Orçamento EMPRESA'!M60</f>
        <v>0</v>
      </c>
      <c r="G18" s="17">
        <f t="shared" si="2"/>
        <v>1</v>
      </c>
    </row>
    <row r="19" spans="1:7" s="12" customFormat="1" ht="25.5" customHeight="1">
      <c r="A19" s="9" t="s">
        <v>23</v>
      </c>
      <c r="B19" s="10">
        <f>SUM(B12:B18)</f>
        <v>0</v>
      </c>
      <c r="C19" s="76" t="e">
        <f>B19/$F$19</f>
        <v>#DIV/0!</v>
      </c>
      <c r="D19" s="10">
        <f>SUM(D12:D18)</f>
        <v>0</v>
      </c>
      <c r="E19" s="85" t="e">
        <f>D19/$F$19</f>
        <v>#DIV/0!</v>
      </c>
      <c r="F19" s="10">
        <f>SUM(F12:F18)</f>
        <v>0</v>
      </c>
      <c r="G19" s="17" t="e">
        <f t="shared" si="2"/>
        <v>#DIV/0!</v>
      </c>
    </row>
    <row r="20" spans="1:7" s="12" customFormat="1" ht="12.75" customHeight="1">
      <c r="C20" s="21"/>
    </row>
    <row r="21" spans="1:7" s="12" customFormat="1" ht="12.75" customHeight="1">
      <c r="C21" s="21"/>
    </row>
    <row r="22" spans="1:7" s="12" customFormat="1" ht="15" customHeight="1">
      <c r="B22" s="40"/>
      <c r="C22" s="40"/>
      <c r="D22" s="55" t="s">
        <v>39</v>
      </c>
      <c r="E22" s="55"/>
      <c r="F22" s="55"/>
    </row>
    <row r="23" spans="1:7" s="12" customFormat="1" ht="15" customHeight="1">
      <c r="B23" s="40"/>
      <c r="C23" s="40"/>
      <c r="D23" s="40"/>
      <c r="E23" s="41"/>
      <c r="F23" s="41"/>
    </row>
    <row r="24" spans="1:7" s="12" customFormat="1" ht="15" customHeight="1">
      <c r="B24" s="40"/>
      <c r="C24" s="40"/>
      <c r="D24" s="40"/>
      <c r="E24" s="41"/>
      <c r="F24" s="41"/>
    </row>
    <row r="25" spans="1:7" s="12" customFormat="1" ht="16.5">
      <c r="B25" s="42"/>
      <c r="C25" s="43"/>
      <c r="D25" s="56" t="s">
        <v>40</v>
      </c>
      <c r="E25" s="56"/>
      <c r="F25" s="56"/>
    </row>
    <row r="26" spans="1:7" s="12" customFormat="1" ht="16.5">
      <c r="B26" s="42"/>
      <c r="C26" s="44"/>
      <c r="D26" s="55" t="s">
        <v>41</v>
      </c>
      <c r="E26" s="55"/>
      <c r="F26" s="55"/>
    </row>
    <row r="27" spans="1:7" s="12" customFormat="1" ht="16.5">
      <c r="B27" s="42"/>
      <c r="C27" s="44"/>
      <c r="D27" s="55" t="s">
        <v>42</v>
      </c>
      <c r="E27" s="55"/>
      <c r="F27" s="55"/>
    </row>
    <row r="28" spans="1:7" s="12" customFormat="1" ht="12.75" customHeight="1">
      <c r="A28" s="2"/>
      <c r="B28" s="1"/>
      <c r="C28" s="1"/>
      <c r="D28" s="25"/>
    </row>
    <row r="29" spans="1:7" s="12" customFormat="1" ht="12.75" customHeight="1">
      <c r="A29" s="2"/>
      <c r="B29" s="1"/>
      <c r="C29" s="1"/>
      <c r="D29" s="25"/>
    </row>
    <row r="30" spans="1:7" s="12" customFormat="1" ht="12.75" customHeight="1">
      <c r="A30" s="14"/>
      <c r="B30" s="14"/>
      <c r="C30" s="21"/>
    </row>
    <row r="31" spans="1:7" s="12" customFormat="1" ht="12.75" customHeight="1">
      <c r="A31" s="14"/>
      <c r="B31" s="14"/>
      <c r="C31" s="21"/>
    </row>
    <row r="32" spans="1:7" s="12" customFormat="1" ht="12.75" customHeight="1">
      <c r="A32" s="26"/>
      <c r="B32" s="26"/>
      <c r="C32" s="26"/>
    </row>
    <row r="33" spans="1:4" s="12" customFormat="1" ht="12.75" customHeight="1">
      <c r="A33" s="26"/>
      <c r="B33" s="26"/>
      <c r="C33" s="26"/>
    </row>
    <row r="34" spans="1:4" s="12" customFormat="1" ht="12.75" customHeight="1">
      <c r="A34" s="26"/>
      <c r="B34" s="26"/>
      <c r="C34" s="26"/>
    </row>
    <row r="35" spans="1:4" s="12" customFormat="1" ht="12.75" customHeight="1">
      <c r="A35" s="26"/>
      <c r="B35" s="26"/>
      <c r="C35" s="26"/>
    </row>
    <row r="36" spans="1:4" s="12" customFormat="1" ht="12.75" customHeight="1">
      <c r="C36" s="21"/>
    </row>
    <row r="37" spans="1:4" s="12" customFormat="1" ht="12.75" customHeight="1">
      <c r="C37" s="21"/>
    </row>
    <row r="38" spans="1:4" s="12" customFormat="1" ht="12.75" customHeight="1">
      <c r="C38" s="21"/>
    </row>
    <row r="39" spans="1:4" s="12" customFormat="1" ht="12.75" customHeight="1">
      <c r="C39" s="21"/>
    </row>
    <row r="40" spans="1:4" s="12" customFormat="1" ht="12.75" customHeight="1">
      <c r="C40" s="21"/>
      <c r="D40" s="3"/>
    </row>
    <row r="41" spans="1:4" s="12" customFormat="1" ht="12.75" customHeight="1">
      <c r="C41" s="21"/>
      <c r="D41" s="3"/>
    </row>
    <row r="42" spans="1:4" s="12" customFormat="1" ht="12.75" customHeight="1">
      <c r="C42" s="21"/>
    </row>
    <row r="43" spans="1:4" s="12" customFormat="1" ht="12.75" customHeight="1">
      <c r="C43" s="21"/>
    </row>
    <row r="44" spans="1:4" s="12" customFormat="1" ht="12.75" customHeight="1">
      <c r="C44" s="21"/>
    </row>
    <row r="45" spans="1:4" s="12" customFormat="1" ht="12.75" customHeight="1">
      <c r="C45" s="21"/>
      <c r="D45" s="3"/>
    </row>
    <row r="46" spans="1:4" s="12" customFormat="1" ht="12.75" customHeight="1">
      <c r="C46" s="21"/>
      <c r="D46" s="3"/>
    </row>
    <row r="47" spans="1:4" s="12" customFormat="1" ht="12.75" customHeight="1">
      <c r="C47" s="21"/>
      <c r="D47" s="16"/>
    </row>
    <row r="48" spans="1:4" s="12" customFormat="1" ht="12.75" customHeight="1">
      <c r="C48" s="21"/>
      <c r="D48" s="16"/>
    </row>
    <row r="49" spans="1:4" s="12" customFormat="1" ht="12.75" customHeight="1">
      <c r="A49" s="129" t="s">
        <v>26</v>
      </c>
      <c r="B49" s="129"/>
      <c r="C49" s="129"/>
      <c r="D49" s="129"/>
    </row>
    <row r="50" spans="1:4" ht="12.75" customHeight="1">
      <c r="A50" s="129" t="s">
        <v>27</v>
      </c>
      <c r="B50" s="129"/>
      <c r="C50" s="129"/>
      <c r="D50" s="129"/>
    </row>
    <row r="51" spans="1:4" ht="12.75" customHeight="1">
      <c r="A51" s="129" t="s">
        <v>36</v>
      </c>
      <c r="B51" s="129"/>
      <c r="C51" s="129"/>
      <c r="D51" s="129"/>
    </row>
    <row r="52" spans="1:4" ht="12.75" customHeight="1">
      <c r="A52" s="129" t="s">
        <v>28</v>
      </c>
      <c r="B52" s="129"/>
      <c r="C52" s="129"/>
      <c r="D52" s="129"/>
    </row>
  </sheetData>
  <sheetProtection password="F32A" sheet="1"/>
  <mergeCells count="9">
    <mergeCell ref="F10:G10"/>
    <mergeCell ref="A1:C5"/>
    <mergeCell ref="A51:D51"/>
    <mergeCell ref="A52:D52"/>
    <mergeCell ref="A10:A11"/>
    <mergeCell ref="B10:C10"/>
    <mergeCell ref="A49:D49"/>
    <mergeCell ref="A50:D50"/>
    <mergeCell ref="D10:E10"/>
  </mergeCells>
  <phoneticPr fontId="14" type="noConversion"/>
  <printOptions horizontalCentered="1"/>
  <pageMargins left="0.78740157480314965" right="0.78740157480314965" top="0.51181102362204722" bottom="0.15748031496062992" header="0.51181102362204722" footer="0.1574803149606299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Orçamento EMPRESA</vt:lpstr>
      <vt:lpstr>Cronograma</vt:lpstr>
      <vt:lpstr>Cronograma!Print_Area</vt:lpstr>
      <vt:lpstr>'Orçamento EMPRESA'!Print_Area</vt:lpstr>
      <vt:lpstr>'Orçamento EMPRESA'!Print_Titles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Genifer Cardoso Born</dc:creator>
  <cp:lastModifiedBy>RICARDO</cp:lastModifiedBy>
  <cp:lastPrinted>2017-09-13T11:40:31Z</cp:lastPrinted>
  <dcterms:created xsi:type="dcterms:W3CDTF">2011-11-25T11:08:52Z</dcterms:created>
  <dcterms:modified xsi:type="dcterms:W3CDTF">2020-06-26T13:12:57Z</dcterms:modified>
</cp:coreProperties>
</file>