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fs00sv011\Dados\DPO\CAMPUS NOVO HAMBURGO\OBRAS\CNH 001_17 - Reforma Subestação do Câmpus Novo Hamburgo\LICITAÇÃO\CD LICITAÇÃO\"/>
    </mc:Choice>
  </mc:AlternateContent>
  <bookViews>
    <workbookView xWindow="0" yWindow="0" windowWidth="28800" windowHeight="12435"/>
  </bookViews>
  <sheets>
    <sheet name="Orçamento empresa" sheetId="3" r:id="rId1"/>
    <sheet name="Cronograma físicofinanceiro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6" i="3" l="1"/>
  <c r="J66" i="3" s="1"/>
  <c r="L66" i="3" s="1"/>
  <c r="K65" i="3"/>
  <c r="J65" i="3" s="1"/>
  <c r="L65" i="3" s="1"/>
  <c r="K64" i="3"/>
  <c r="J64" i="3" s="1"/>
  <c r="L64" i="3" s="1"/>
  <c r="K63" i="3"/>
  <c r="J63" i="3" s="1"/>
  <c r="L63" i="3" s="1"/>
  <c r="K62" i="3"/>
  <c r="J62" i="3" s="1"/>
  <c r="L62" i="3" s="1"/>
  <c r="K61" i="3"/>
  <c r="J61" i="3" s="1"/>
  <c r="L61" i="3" s="1"/>
  <c r="K57" i="3"/>
  <c r="K56" i="3"/>
  <c r="J56" i="3" s="1"/>
  <c r="L56" i="3" s="1"/>
  <c r="K55" i="3"/>
  <c r="J55" i="3" s="1"/>
  <c r="L55" i="3" s="1"/>
  <c r="K54" i="3"/>
  <c r="J54" i="3" s="1"/>
  <c r="L54" i="3" s="1"/>
  <c r="K53" i="3"/>
  <c r="J53" i="3" s="1"/>
  <c r="L53" i="3" s="1"/>
  <c r="K50" i="3"/>
  <c r="J50" i="3" s="1"/>
  <c r="L50" i="3" s="1"/>
  <c r="K49" i="3"/>
  <c r="J49" i="3" s="1"/>
  <c r="L49" i="3" s="1"/>
  <c r="K45" i="3"/>
  <c r="J45" i="3" s="1"/>
  <c r="L45" i="3" s="1"/>
  <c r="K44" i="3"/>
  <c r="J44" i="3" s="1"/>
  <c r="L44" i="3" s="1"/>
  <c r="K42" i="3"/>
  <c r="J42" i="3" s="1"/>
  <c r="L42" i="3" s="1"/>
  <c r="K39" i="3"/>
  <c r="J39" i="3" s="1"/>
  <c r="L39" i="3" s="1"/>
  <c r="K35" i="3"/>
  <c r="J35" i="3" s="1"/>
  <c r="L35" i="3" s="1"/>
  <c r="K32" i="3"/>
  <c r="J32" i="3" s="1"/>
  <c r="L32" i="3" s="1"/>
  <c r="K29" i="3"/>
  <c r="J29" i="3" s="1"/>
  <c r="L29" i="3" s="1"/>
  <c r="K27" i="3"/>
  <c r="J27" i="3" s="1"/>
  <c r="L27" i="3" s="1"/>
  <c r="K25" i="3"/>
  <c r="J25" i="3" s="1"/>
  <c r="L25" i="3" s="1"/>
  <c r="K24" i="3"/>
  <c r="J24" i="3" s="1"/>
  <c r="L24" i="3" s="1"/>
  <c r="K22" i="3"/>
  <c r="K164" i="3"/>
  <c r="J164" i="3" s="1"/>
  <c r="L164" i="3" s="1"/>
  <c r="K162" i="3"/>
  <c r="J162" i="3" s="1"/>
  <c r="L162" i="3" s="1"/>
  <c r="K160" i="3"/>
  <c r="J160" i="3" s="1"/>
  <c r="L160" i="3" s="1"/>
  <c r="K158" i="3"/>
  <c r="K155" i="3"/>
  <c r="J155" i="3" s="1"/>
  <c r="L155" i="3" s="1"/>
  <c r="M152" i="3" s="1"/>
  <c r="K151" i="3"/>
  <c r="J151" i="3" s="1"/>
  <c r="L151" i="3" s="1"/>
  <c r="M149" i="3" s="1"/>
  <c r="K148" i="3"/>
  <c r="J148" i="3" s="1"/>
  <c r="L148" i="3" s="1"/>
  <c r="K146" i="3"/>
  <c r="J146" i="3" s="1"/>
  <c r="L146" i="3" s="1"/>
  <c r="K144" i="3"/>
  <c r="J144" i="3" s="1"/>
  <c r="L144" i="3" s="1"/>
  <c r="K143" i="3"/>
  <c r="J143" i="3" s="1"/>
  <c r="L143" i="3" s="1"/>
  <c r="K142" i="3"/>
  <c r="J142" i="3" s="1"/>
  <c r="L142" i="3" s="1"/>
  <c r="K139" i="3"/>
  <c r="J139" i="3" s="1"/>
  <c r="L139" i="3" s="1"/>
  <c r="K137" i="3"/>
  <c r="K133" i="3"/>
  <c r="J133" i="3" s="1"/>
  <c r="L133" i="3" s="1"/>
  <c r="K131" i="3"/>
  <c r="J131" i="3" s="1"/>
  <c r="L131" i="3" s="1"/>
  <c r="K129" i="3"/>
  <c r="J129" i="3" s="1"/>
  <c r="L129" i="3" s="1"/>
  <c r="K126" i="3"/>
  <c r="J126" i="3" s="1"/>
  <c r="L126" i="3" s="1"/>
  <c r="M123" i="3" s="1"/>
  <c r="K122" i="3"/>
  <c r="J122" i="3" s="1"/>
  <c r="L122" i="3" s="1"/>
  <c r="K121" i="3"/>
  <c r="J121" i="3" s="1"/>
  <c r="L121" i="3" s="1"/>
  <c r="K120" i="3"/>
  <c r="J120" i="3" s="1"/>
  <c r="L120" i="3" s="1"/>
  <c r="K119" i="3"/>
  <c r="J119" i="3" s="1"/>
  <c r="L119" i="3" s="1"/>
  <c r="K118" i="3"/>
  <c r="J118" i="3" s="1"/>
  <c r="L118" i="3" s="1"/>
  <c r="K117" i="3"/>
  <c r="J117" i="3" s="1"/>
  <c r="L117" i="3" s="1"/>
  <c r="K116" i="3"/>
  <c r="J116" i="3" s="1"/>
  <c r="L116" i="3" s="1"/>
  <c r="K115" i="3"/>
  <c r="J115" i="3" s="1"/>
  <c r="L115" i="3" s="1"/>
  <c r="K113" i="3"/>
  <c r="J113" i="3" s="1"/>
  <c r="L113" i="3" s="1"/>
  <c r="K112" i="3"/>
  <c r="J112" i="3" s="1"/>
  <c r="L112" i="3" s="1"/>
  <c r="K111" i="3"/>
  <c r="J111" i="3" s="1"/>
  <c r="L111" i="3" s="1"/>
  <c r="K109" i="3"/>
  <c r="J109" i="3" s="1"/>
  <c r="L109" i="3" s="1"/>
  <c r="K108" i="3"/>
  <c r="J108" i="3" s="1"/>
  <c r="L108" i="3" s="1"/>
  <c r="K106" i="3"/>
  <c r="J106" i="3" s="1"/>
  <c r="L106" i="3" s="1"/>
  <c r="K105" i="3"/>
  <c r="J105" i="3" s="1"/>
  <c r="L105" i="3" s="1"/>
  <c r="K104" i="3"/>
  <c r="J104" i="3" s="1"/>
  <c r="L104" i="3" s="1"/>
  <c r="K103" i="3"/>
  <c r="J103" i="3" s="1"/>
  <c r="L103" i="3" s="1"/>
  <c r="K101" i="3"/>
  <c r="J101" i="3" s="1"/>
  <c r="L101" i="3" s="1"/>
  <c r="K100" i="3"/>
  <c r="J100" i="3" s="1"/>
  <c r="L100" i="3" s="1"/>
  <c r="K98" i="3"/>
  <c r="J98" i="3" s="1"/>
  <c r="L98" i="3" s="1"/>
  <c r="K96" i="3"/>
  <c r="J96" i="3" s="1"/>
  <c r="L96" i="3" s="1"/>
  <c r="K94" i="3"/>
  <c r="J94" i="3" s="1"/>
  <c r="L94" i="3" s="1"/>
  <c r="K93" i="3"/>
  <c r="J93" i="3" s="1"/>
  <c r="L93" i="3" s="1"/>
  <c r="K92" i="3"/>
  <c r="J92" i="3" s="1"/>
  <c r="L92" i="3" s="1"/>
  <c r="K91" i="3"/>
  <c r="J91" i="3" s="1"/>
  <c r="L91" i="3" s="1"/>
  <c r="K90" i="3"/>
  <c r="J90" i="3" s="1"/>
  <c r="L90" i="3" s="1"/>
  <c r="K89" i="3"/>
  <c r="J89" i="3" s="1"/>
  <c r="L89" i="3" s="1"/>
  <c r="K88" i="3"/>
  <c r="J88" i="3" s="1"/>
  <c r="L88" i="3" s="1"/>
  <c r="K87" i="3"/>
  <c r="J87" i="3" s="1"/>
  <c r="L87" i="3" s="1"/>
  <c r="K86" i="3"/>
  <c r="J86" i="3" s="1"/>
  <c r="L86" i="3" s="1"/>
  <c r="K85" i="3"/>
  <c r="J85" i="3" s="1"/>
  <c r="L85" i="3" s="1"/>
  <c r="K84" i="3"/>
  <c r="J84" i="3" s="1"/>
  <c r="L84" i="3" s="1"/>
  <c r="K83" i="3"/>
  <c r="J83" i="3" s="1"/>
  <c r="L83" i="3" s="1"/>
  <c r="K82" i="3"/>
  <c r="J82" i="3" s="1"/>
  <c r="L82" i="3" s="1"/>
  <c r="K81" i="3"/>
  <c r="J81" i="3" s="1"/>
  <c r="L81" i="3" s="1"/>
  <c r="K80" i="3"/>
  <c r="J80" i="3" s="1"/>
  <c r="L80" i="3" s="1"/>
  <c r="K79" i="3"/>
  <c r="J79" i="3" s="1"/>
  <c r="L79" i="3" s="1"/>
  <c r="K78" i="3"/>
  <c r="J78" i="3" s="1"/>
  <c r="L78" i="3" s="1"/>
  <c r="K77" i="3"/>
  <c r="J77" i="3" s="1"/>
  <c r="L77" i="3" s="1"/>
  <c r="K76" i="3"/>
  <c r="J76" i="3" s="1"/>
  <c r="L76" i="3" s="1"/>
  <c r="K75" i="3"/>
  <c r="J75" i="3" s="1"/>
  <c r="L75" i="3" s="1"/>
  <c r="K74" i="3"/>
  <c r="J74" i="3" s="1"/>
  <c r="L74" i="3" s="1"/>
  <c r="K73" i="3"/>
  <c r="J73" i="3" s="1"/>
  <c r="L73" i="3" s="1"/>
  <c r="K72" i="3"/>
  <c r="J72" i="3" s="1"/>
  <c r="L72" i="3" s="1"/>
  <c r="K71" i="3"/>
  <c r="J71" i="3" s="1"/>
  <c r="L71" i="3" s="1"/>
  <c r="K70" i="3"/>
  <c r="J70" i="3" s="1"/>
  <c r="L70" i="3" s="1"/>
  <c r="K69" i="3"/>
  <c r="J69" i="3" s="1"/>
  <c r="L69" i="3" s="1"/>
  <c r="K68" i="3"/>
  <c r="J68" i="3" s="1"/>
  <c r="L68" i="3" s="1"/>
  <c r="K19" i="3"/>
  <c r="J57" i="3"/>
  <c r="L57" i="3" s="1"/>
  <c r="I164" i="3"/>
  <c r="I162" i="3"/>
  <c r="I160" i="3"/>
  <c r="I155" i="3"/>
  <c r="I151" i="3"/>
  <c r="I148" i="3"/>
  <c r="I146" i="3"/>
  <c r="I144" i="3"/>
  <c r="I143" i="3"/>
  <c r="I142" i="3"/>
  <c r="I139" i="3"/>
  <c r="I133" i="3"/>
  <c r="I131" i="3"/>
  <c r="I129" i="3"/>
  <c r="I126" i="3"/>
  <c r="I122" i="3"/>
  <c r="I121" i="3"/>
  <c r="I120" i="3"/>
  <c r="I119" i="3"/>
  <c r="I118" i="3"/>
  <c r="I117" i="3"/>
  <c r="I116" i="3"/>
  <c r="I115" i="3"/>
  <c r="I113" i="3"/>
  <c r="I112" i="3"/>
  <c r="I111" i="3"/>
  <c r="I109" i="3"/>
  <c r="I108" i="3"/>
  <c r="I106" i="3"/>
  <c r="I105" i="3"/>
  <c r="I104" i="3"/>
  <c r="I103" i="3"/>
  <c r="I101" i="3"/>
  <c r="I100" i="3"/>
  <c r="I98" i="3"/>
  <c r="I96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6" i="3"/>
  <c r="I65" i="3"/>
  <c r="I64" i="3"/>
  <c r="I63" i="3"/>
  <c r="I62" i="3"/>
  <c r="I61" i="3"/>
  <c r="I57" i="3"/>
  <c r="I56" i="3"/>
  <c r="I55" i="3"/>
  <c r="I54" i="3"/>
  <c r="I53" i="3"/>
  <c r="I50" i="3"/>
  <c r="I49" i="3"/>
  <c r="I45" i="3"/>
  <c r="I44" i="3"/>
  <c r="I42" i="3"/>
  <c r="I39" i="3"/>
  <c r="I35" i="3"/>
  <c r="I32" i="3"/>
  <c r="I29" i="3"/>
  <c r="I27" i="3"/>
  <c r="I25" i="3"/>
  <c r="I24" i="3"/>
  <c r="H164" i="3"/>
  <c r="H162" i="3"/>
  <c r="H160" i="3"/>
  <c r="H158" i="3"/>
  <c r="H155" i="3"/>
  <c r="H151" i="3"/>
  <c r="H148" i="3"/>
  <c r="H146" i="3"/>
  <c r="H144" i="3"/>
  <c r="H143" i="3"/>
  <c r="H142" i="3"/>
  <c r="H139" i="3"/>
  <c r="H137" i="3"/>
  <c r="H133" i="3"/>
  <c r="H131" i="3"/>
  <c r="H129" i="3"/>
  <c r="H126" i="3"/>
  <c r="H122" i="3"/>
  <c r="H121" i="3"/>
  <c r="H120" i="3"/>
  <c r="H119" i="3"/>
  <c r="H118" i="3"/>
  <c r="H117" i="3"/>
  <c r="H116" i="3"/>
  <c r="H115" i="3"/>
  <c r="H113" i="3"/>
  <c r="H112" i="3"/>
  <c r="H111" i="3"/>
  <c r="H109" i="3"/>
  <c r="H108" i="3"/>
  <c r="H106" i="3"/>
  <c r="H105" i="3"/>
  <c r="H104" i="3"/>
  <c r="H103" i="3"/>
  <c r="H101" i="3"/>
  <c r="H100" i="3"/>
  <c r="H98" i="3"/>
  <c r="H96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6" i="3"/>
  <c r="H65" i="3"/>
  <c r="H64" i="3"/>
  <c r="H63" i="3"/>
  <c r="H62" i="3"/>
  <c r="H61" i="3"/>
  <c r="H57" i="3"/>
  <c r="H56" i="3"/>
  <c r="H55" i="3"/>
  <c r="H54" i="3"/>
  <c r="H53" i="3"/>
  <c r="H50" i="3"/>
  <c r="H49" i="3"/>
  <c r="H45" i="3"/>
  <c r="H44" i="3"/>
  <c r="H42" i="3"/>
  <c r="H39" i="3"/>
  <c r="H35" i="3"/>
  <c r="H32" i="3"/>
  <c r="H29" i="3"/>
  <c r="H27" i="3"/>
  <c r="H25" i="3"/>
  <c r="H24" i="3"/>
  <c r="H22" i="3"/>
  <c r="H19" i="3"/>
  <c r="G164" i="3"/>
  <c r="G162" i="3"/>
  <c r="G160" i="3"/>
  <c r="G158" i="3"/>
  <c r="G155" i="3"/>
  <c r="G151" i="3"/>
  <c r="G148" i="3"/>
  <c r="G146" i="3"/>
  <c r="G144" i="3"/>
  <c r="G142" i="3"/>
  <c r="G139" i="3"/>
  <c r="G137" i="3"/>
  <c r="G133" i="3"/>
  <c r="G131" i="3"/>
  <c r="G129" i="3"/>
  <c r="G126" i="3"/>
  <c r="G122" i="3"/>
  <c r="G121" i="3"/>
  <c r="G120" i="3"/>
  <c r="G119" i="3"/>
  <c r="G118" i="3"/>
  <c r="G117" i="3"/>
  <c r="G116" i="3"/>
  <c r="G115" i="3"/>
  <c r="G113" i="3"/>
  <c r="G112" i="3"/>
  <c r="G111" i="3"/>
  <c r="G109" i="3"/>
  <c r="G108" i="3"/>
  <c r="G106" i="3"/>
  <c r="G105" i="3"/>
  <c r="G104" i="3"/>
  <c r="G103" i="3"/>
  <c r="G101" i="3"/>
  <c r="G100" i="3"/>
  <c r="G98" i="3"/>
  <c r="G96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6" i="3"/>
  <c r="G65" i="3"/>
  <c r="G64" i="3"/>
  <c r="G63" i="3"/>
  <c r="G62" i="3"/>
  <c r="G61" i="3"/>
  <c r="G57" i="3"/>
  <c r="G55" i="3"/>
  <c r="G54" i="3"/>
  <c r="G53" i="3"/>
  <c r="G50" i="3"/>
  <c r="G49" i="3"/>
  <c r="G45" i="3"/>
  <c r="G44" i="3"/>
  <c r="G42" i="3"/>
  <c r="G39" i="3"/>
  <c r="G35" i="3"/>
  <c r="G32" i="3"/>
  <c r="G29" i="3"/>
  <c r="G27" i="3"/>
  <c r="G25" i="3"/>
  <c r="G24" i="3"/>
  <c r="G22" i="3"/>
  <c r="I22" i="3" s="1"/>
  <c r="G19" i="3"/>
  <c r="E164" i="3"/>
  <c r="E162" i="3"/>
  <c r="E160" i="3"/>
  <c r="E158" i="3"/>
  <c r="I158" i="3" s="1"/>
  <c r="E155" i="3"/>
  <c r="E151" i="3"/>
  <c r="E148" i="3"/>
  <c r="E146" i="3"/>
  <c r="E144" i="3"/>
  <c r="E142" i="3"/>
  <c r="E139" i="3"/>
  <c r="E137" i="3"/>
  <c r="I137" i="3" s="1"/>
  <c r="E133" i="3"/>
  <c r="E131" i="3"/>
  <c r="E129" i="3"/>
  <c r="E126" i="3"/>
  <c r="E122" i="3"/>
  <c r="E121" i="3"/>
  <c r="E120" i="3"/>
  <c r="E119" i="3"/>
  <c r="E118" i="3"/>
  <c r="E117" i="3"/>
  <c r="E116" i="3"/>
  <c r="E115" i="3"/>
  <c r="E113" i="3"/>
  <c r="E112" i="3"/>
  <c r="E111" i="3"/>
  <c r="E109" i="3"/>
  <c r="E108" i="3"/>
  <c r="E106" i="3"/>
  <c r="E105" i="3"/>
  <c r="E104" i="3"/>
  <c r="E103" i="3"/>
  <c r="E101" i="3"/>
  <c r="E100" i="3"/>
  <c r="E98" i="3"/>
  <c r="E96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6" i="3"/>
  <c r="E65" i="3"/>
  <c r="E64" i="3"/>
  <c r="E63" i="3"/>
  <c r="E62" i="3"/>
  <c r="E61" i="3"/>
  <c r="E57" i="3"/>
  <c r="E55" i="3"/>
  <c r="E54" i="3"/>
  <c r="E53" i="3"/>
  <c r="E50" i="3"/>
  <c r="E49" i="3"/>
  <c r="E45" i="3"/>
  <c r="E44" i="3"/>
  <c r="E42" i="3"/>
  <c r="E39" i="3"/>
  <c r="E35" i="3"/>
  <c r="E32" i="3"/>
  <c r="E29" i="3"/>
  <c r="E27" i="3"/>
  <c r="E25" i="3"/>
  <c r="E24" i="3"/>
  <c r="E22" i="3"/>
  <c r="E19" i="3"/>
  <c r="I19" i="3" s="1"/>
  <c r="B21" i="4"/>
  <c r="C21" i="4" s="1"/>
  <c r="B25" i="4"/>
  <c r="C25" i="4" s="1"/>
  <c r="B26" i="4"/>
  <c r="C26" i="4" s="1"/>
  <c r="J158" i="3" l="1"/>
  <c r="L158" i="3" s="1"/>
  <c r="M156" i="3" s="1"/>
  <c r="M46" i="3"/>
  <c r="J137" i="3"/>
  <c r="L137" i="3" s="1"/>
  <c r="M134" i="3" s="1"/>
  <c r="M30" i="3"/>
  <c r="M51" i="3"/>
  <c r="M58" i="3"/>
  <c r="M36" i="3"/>
  <c r="J22" i="3"/>
  <c r="L22" i="3" s="1"/>
  <c r="E26" i="4"/>
  <c r="E25" i="4"/>
  <c r="E21" i="4"/>
  <c r="J19" i="3"/>
  <c r="L19" i="3" s="1"/>
  <c r="M127" i="3"/>
  <c r="M140" i="3"/>
  <c r="B17" i="4"/>
  <c r="C17" i="4" s="1"/>
  <c r="B18" i="4"/>
  <c r="C18" i="4" s="1"/>
  <c r="B22" i="4"/>
  <c r="C22" i="4" s="1"/>
  <c r="B24" i="4"/>
  <c r="E24" i="4" s="1"/>
  <c r="B16" i="4"/>
  <c r="E16" i="4" s="1"/>
  <c r="B19" i="4"/>
  <c r="C19" i="4" s="1"/>
  <c r="B20" i="4"/>
  <c r="E20" i="4" s="1"/>
  <c r="B23" i="4"/>
  <c r="B27" i="4"/>
  <c r="M16" i="3" l="1"/>
  <c r="M165" i="3" s="1"/>
  <c r="C20" i="4"/>
  <c r="E18" i="4"/>
  <c r="C16" i="4"/>
  <c r="E22" i="4"/>
  <c r="E27" i="4"/>
  <c r="C27" i="4"/>
  <c r="E17" i="4"/>
  <c r="C24" i="4"/>
  <c r="E23" i="4"/>
  <c r="C23" i="4"/>
  <c r="B15" i="4"/>
  <c r="E19" i="4"/>
  <c r="C15" i="4" l="1"/>
  <c r="C28" i="4" s="1"/>
  <c r="B28" i="4"/>
  <c r="B29" i="4" s="1"/>
  <c r="E15" i="4"/>
  <c r="E28" i="4" s="1"/>
  <c r="F28" i="4" l="1"/>
  <c r="C29" i="4"/>
  <c r="E29" i="4" s="1"/>
  <c r="D28" i="4"/>
  <c r="D29" i="4" s="1"/>
  <c r="F29" i="4" l="1"/>
</calcChain>
</file>

<file path=xl/sharedStrings.xml><?xml version="1.0" encoding="utf-8"?>
<sst xmlns="http://schemas.openxmlformats.org/spreadsheetml/2006/main" count="295" uniqueCount="191">
  <si>
    <t>Un</t>
  </si>
  <si>
    <t>Material</t>
  </si>
  <si>
    <t>Mão-de-Obra</t>
  </si>
  <si>
    <t>2. SERVIÇOS PRELIMINARES/ TÉCNICOS</t>
  </si>
  <si>
    <t>2. 6. TAPUME</t>
  </si>
  <si>
    <t>2. 6. 3. TELA DE POLIPROPILENO</t>
  </si>
  <si>
    <t>M2</t>
  </si>
  <si>
    <t>2. 8. DEMOLIÇÕES E REMOÇÕES</t>
  </si>
  <si>
    <t>2. 8. 2. DEMOLIÇÃO DE ALVENARIA DE TIJOLOS</t>
  </si>
  <si>
    <t>M3</t>
  </si>
  <si>
    <t>2. 8. 7. DEMOLIÇÃO E REMOÇÃO DE PISOS</t>
  </si>
  <si>
    <t>2. 8.22. REMOÇÃO DE ESQUADRIAS DE FERRO</t>
  </si>
  <si>
    <t>UN</t>
  </si>
  <si>
    <t>2.10. TRANSPORTES</t>
  </si>
  <si>
    <t>3. MOVIMENTAÇÃO DE TERRA</t>
  </si>
  <si>
    <t>3. 1. ESCAVAÇÕES</t>
  </si>
  <si>
    <t>3. 2. ATERROS</t>
  </si>
  <si>
    <t>3. 2. 1. NIVELAMENTO E COMPACTAÇÃO DE TERRENOS</t>
  </si>
  <si>
    <t>6. SUPERESTRUTURA</t>
  </si>
  <si>
    <t>6. 1. ESTRUTURAS DE CONCRETO</t>
  </si>
  <si>
    <t>6. 1. 2. VIGAS</t>
  </si>
  <si>
    <t>6. 1. 3. LAJES E ESCADAS</t>
  </si>
  <si>
    <t>6. 1. 5. VERGA, CONTRAVERGA E TAIPÁ</t>
  </si>
  <si>
    <t>M</t>
  </si>
  <si>
    <t>7. ALVENARIA/ VEDAÇÕES/ DIVISÓRIAS</t>
  </si>
  <si>
    <t>7. 1. ALVENARIAS</t>
  </si>
  <si>
    <t>7. 1. 2. DE TIJOLOS CERÂMICOS MACIÇOS</t>
  </si>
  <si>
    <t>8. ESQUADRIAS</t>
  </si>
  <si>
    <t>8. 3. ESQUADRIAS DE FERRO</t>
  </si>
  <si>
    <t>8. 3. 5. CAIXILHO DO TIPO VENEZIANA</t>
  </si>
  <si>
    <t>10. INSTALAÇÕES ELÉTRICAS</t>
  </si>
  <si>
    <t>10. 4. SUBESTAÇÃO</t>
  </si>
  <si>
    <t>10. 4. 2. ENTRADA PRIMÁRIA DE ENERGIA</t>
  </si>
  <si>
    <t>CJ</t>
  </si>
  <si>
    <t>10. 4. 3. SUBESTAÇÃO TRANSFORMADORA</t>
  </si>
  <si>
    <t>KG</t>
  </si>
  <si>
    <t>PR</t>
  </si>
  <si>
    <t>10. 4. 4. MEDIÇÃO DE ENERGIA</t>
  </si>
  <si>
    <t>10. 4. 5. QUADRO GERAL DE BAIXA TENSÃO</t>
  </si>
  <si>
    <t>10. 4. 6. DISJUNTORES</t>
  </si>
  <si>
    <t>10. 4. 7. CAIXA DE PASSAGEM</t>
  </si>
  <si>
    <t>10. 4. 8. LUMINÁRIAS</t>
  </si>
  <si>
    <t>10. 4. 9. CONDUTORES</t>
  </si>
  <si>
    <t>10. 4.10. ELETRODUTOS E ACESSÓRIOS</t>
  </si>
  <si>
    <t>13. IMPERMEABILIZAÇÃO/ ISOLAÇÃO TÉRMICA E ACÚSTICA</t>
  </si>
  <si>
    <t>13. 2. MANTA ASFÁLTICA</t>
  </si>
  <si>
    <t>13. 2. 2. TERRAÇOS</t>
  </si>
  <si>
    <t>14. INSTALAÇÕES DE COMBATE A INCÊNDIO</t>
  </si>
  <si>
    <t>14. 3. 1. PLACA DE "SAÍDA"</t>
  </si>
  <si>
    <t>14. 3. 2. PLACA DE "PROIBIDO FUMAR"</t>
  </si>
  <si>
    <t>14. 3. 4. PLACA DE "TIPO DE EXTINTOR"</t>
  </si>
  <si>
    <t>15. REVESTIMENTOS</t>
  </si>
  <si>
    <t>15. 1. DE ARGAMASSA</t>
  </si>
  <si>
    <t>15. 1. 1. CHAPISCO</t>
  </si>
  <si>
    <t>15. 1. 4. REBOCO</t>
  </si>
  <si>
    <t>17. PINTURA</t>
  </si>
  <si>
    <t>17. 1. SELADOR E PREPARAÇÃO</t>
  </si>
  <si>
    <t>17. 2. BASE PVA</t>
  </si>
  <si>
    <t>17. 3. BASE ACRÍLICA</t>
  </si>
  <si>
    <t>17.10. ESMALTE SOBRE METAL</t>
  </si>
  <si>
    <t>18. SERVIÇOS COMPLEMENTARES</t>
  </si>
  <si>
    <t>18. 5. LIMPEZA E ENTREGA DA OBRA</t>
  </si>
  <si>
    <t>21. GERENCIAMENTO DE OBRAS/ FISCALIZAÇÃO</t>
  </si>
  <si>
    <t>21. 1. ADMINISTRAÇÃO DA OBRA</t>
  </si>
  <si>
    <t>21. 1. 1. DESPESAS COM PESSOAL</t>
  </si>
  <si>
    <t>MS</t>
  </si>
  <si>
    <t>24. PISO</t>
  </si>
  <si>
    <t>24. 3. CIMENTADO</t>
  </si>
  <si>
    <t>24. 9. BASALTO</t>
  </si>
  <si>
    <t>24.21. PEITORIS</t>
  </si>
  <si>
    <t>24.22. SOLEIRAS</t>
  </si>
  <si>
    <t>1. DEMOLICAO DE ALVENARIA DE TIJOLOS</t>
  </si>
  <si>
    <t>1. REMOCAO DE PAVIMENTO COM PEDRA IRREGULAR</t>
  </si>
  <si>
    <t>2. REMOCAO DE PASSEIOS</t>
  </si>
  <si>
    <t>1. REMOÇÃO DE ESQUADRIAS DE FERRO</t>
  </si>
  <si>
    <t>1. CARGA MANUAL E TRANSPORTE ENTULHO-CAMINHAO 10KM</t>
  </si>
  <si>
    <t>1. ESCAVACAO MANUAL DE SOLO DE 1A. ATE 1,50M</t>
  </si>
  <si>
    <t>1. REATERRO MANUAL DE VALAS COM AREIA</t>
  </si>
  <si>
    <t>1. VIGA BALDRAME CONCR.ARMADO FCK15MPA-COMPLETA</t>
  </si>
  <si>
    <t>1. LAJE CONCRETO ARMADO FCK 20MPA-ESCOR,FORMA,ARM,LANC,CURA,DES</t>
  </si>
  <si>
    <t>1. ALVENARIA TIJ.MACICO-DE 25CM-J15MM CI-CA-AR 1:2:8</t>
  </si>
  <si>
    <t>2. ALVENARIA TIJ.MACICO-DE 15CM-J15MM CI-CA-AR 1:2:8</t>
  </si>
  <si>
    <t>1. PORTA VENEZIANA FERRO-2 FOLHAS(SUBESTACAO)</t>
  </si>
  <si>
    <t>2. PORTA TELA OTIS(SUBESTACAO)</t>
  </si>
  <si>
    <t>3. PORTA DE FERRO, DE ABRIR, TIPO GRADE COM CHAPA, 87X210CM, COM GUARNICOES</t>
  </si>
  <si>
    <t>1. CAIXILHO VENEZIANA-FERRO</t>
  </si>
  <si>
    <t>1. ESTRUTURA DE MADEIRA C2- COMPLETA</t>
  </si>
  <si>
    <t>2. CONECTOR CUNHA TIPO II</t>
  </si>
  <si>
    <t>3. CABO 2AWG-CA</t>
  </si>
  <si>
    <t>4. MUFLA PORTATIL EXTERNA P/CABO 35mm²/25KV</t>
  </si>
  <si>
    <t>5. PARA-RAIO TIPO POLIMÉRICO- 25KV</t>
  </si>
  <si>
    <t>6. CHAVE FUSIVEL BASE C - C/ ELO FUSIVEL 10K</t>
  </si>
  <si>
    <t>1. TRANSFORMADOR TRIFASICO 300  KVA - 60HZ</t>
  </si>
  <si>
    <t>2. HASTE COOPERWELD 19x2400mm C/CONECTOR</t>
  </si>
  <si>
    <t>3. CABO COBRE NU - 50MM2</t>
  </si>
  <si>
    <t>4. CONECTOR PARAFUSO FENDIDO 50MM2</t>
  </si>
  <si>
    <t>5. CONECTOR UNIVERSAL 50MM2</t>
  </si>
  <si>
    <t>6. CHAVE SECCIONADORA TRIPOLAR 400A - 25KV</t>
  </si>
  <si>
    <t>7. FUSÍVEIS HH 25A/25KV</t>
  </si>
  <si>
    <t>8. VERGALHAO DE COBRE 1/4" (6,35MM)</t>
  </si>
  <si>
    <t>9. TERMINAIS PARA VERGALHÃO 8mm</t>
  </si>
  <si>
    <t>10. CONECTOR UNIVERSAL 95mm2</t>
  </si>
  <si>
    <t>11. MUFLA PORTATIL INTERNA P/CABO 35mm²/25KV</t>
  </si>
  <si>
    <t>12. TAPETE DE BORRACHA 50x50cm-ISOLACAO 25KV</t>
  </si>
  <si>
    <t>13. PLACA AVISO (PERIGO) 340x240mm</t>
  </si>
  <si>
    <t>14. EXTINTOR DE INCENDIO PÓ QUÍMICO C/ SUPORTE-6Kg</t>
  </si>
  <si>
    <t>15. CADEADO PADRÃO CONCESSIONARIA</t>
  </si>
  <si>
    <t>16. FITA ISOLANTE AUTOFUSÃO C/ 3M</t>
  </si>
  <si>
    <t>17. FITA ISOLANTE 20m</t>
  </si>
  <si>
    <t>18. PLACA DE ADVERTÊNCIA "NÃO ACIONAR SOBRE CARGA"</t>
  </si>
  <si>
    <t>19. FIM DE CURSO (INTER-TRAVAMENTO ELÉTRICO)</t>
  </si>
  <si>
    <t>20. MASSA DE CALAFETAR</t>
  </si>
  <si>
    <t>21. CAIXA MULTIUSO EM PCV P/ EPI</t>
  </si>
  <si>
    <t>22. CONJUNTO LUVA DE BORRACHA + COURO MT-CL.25KV</t>
  </si>
  <si>
    <t>23. ÓCULOS DE PROTEÇÃO, VIDRO TRANSPARENTE</t>
  </si>
  <si>
    <t>24. TOMADA EMBUTIR 10A-INCLUSIVE CAIXA CONDULETE</t>
  </si>
  <si>
    <t>25. INTERRUPTOR EMBUTIR SIMPLES-INCLUSIVE CAIXA CONDULETE</t>
  </si>
  <si>
    <t>26. INTERRUPTOR EMBUTIR SIMPLES + TOMADA -INCLUSIVE CAIXA CONDUL</t>
  </si>
  <si>
    <t>27. CABO ISOLADO 95MM2 - 1000V (4/0AWG)</t>
  </si>
  <si>
    <t>1. CAIXA MEDICAO AT 1200x850x400mm - PADRAO CEEE</t>
  </si>
  <si>
    <t>1. Painel Modular p/ 10 esp. Trif, c/barra e disj. geral c/med.</t>
  </si>
  <si>
    <t>1. DISJUNTOR TRIPOLAR 450A - C/ AJUSTE E BOB. DISPARO DIST.</t>
  </si>
  <si>
    <t>2. DPS Protetor de Surto 15KA 275V Classe C</t>
  </si>
  <si>
    <t>1. CAIXA CONDULETE 20MM C/TAMPA CEGA</t>
  </si>
  <si>
    <t>2. CAIXA INSPECAO 30x30x40cm ALV.15 C/TAMPA CONCRETO</t>
  </si>
  <si>
    <t>3. CAIXA INSPECAO 80x80x80cm ALV.15 C/TAMPA CONCRETO</t>
  </si>
  <si>
    <t>4. TAMPA P/ CX. DE PASS. PADRÃO RIC-MT FIG.10</t>
  </si>
  <si>
    <t>1. PLAFON DE SOBREPOR BL-260 C/ 2 LÂMP.COMP.23W</t>
  </si>
  <si>
    <t>2. LUMINÁRIA DE EMERGÊNCIA 2X55w</t>
  </si>
  <si>
    <t>1. CABO UNIPOLAR, CL2, PVC 750V    1,5MM2</t>
  </si>
  <si>
    <t>2. CABO UNIPOLAR, CL2, PVC 750V    2,5MM2</t>
  </si>
  <si>
    <t>3. CABO EPR # 35MM², 15/25KV</t>
  </si>
  <si>
    <t>1. ELETRODUTO PVC RIGIDO ROSCAVEL 3/4" (19mm)</t>
  </si>
  <si>
    <t>2. CURVA 90 ELETRODUTO PVC RIGIDO ROSCAVEL 3/4"(19mm)</t>
  </si>
  <si>
    <t>3. ELETRODUTO PESADO ESMALTADO 2" (51mm)</t>
  </si>
  <si>
    <t>4. CURVA 90 ELETRODUTO PESADO ESMALTADO 2" (51mm)</t>
  </si>
  <si>
    <t>5. ELETRODUTO PVC RIGIDO ROSCAVEL 4"(101mm)</t>
  </si>
  <si>
    <t>6. CURVA 90 ELETRODUTO PVC RIGIDO 4" (101mm)</t>
  </si>
  <si>
    <t>7. ELETRODUTO PVC RIGIDO ROSCAVEL 2" (51MM)</t>
  </si>
  <si>
    <t>8. CURVA 90 ELETRODUTO PVC RIGIDO ROSCAVEL 2" (51MM)</t>
  </si>
  <si>
    <t>1. IMPERMEABILIZACAO C/MANTA ASFALTICA E=4MM</t>
  </si>
  <si>
    <t>1. PLACA ACRÍLICA DE SINALIZAÇÃO DE SAÍDA</t>
  </si>
  <si>
    <t>1. PLACA ACRÍLICA DE SINALIZAÇÃO DE PROIBIDO FUMAR</t>
  </si>
  <si>
    <t>1. PLACA ACRÍLICA DE SINALIZAÇÃO DE TIPO DE EXTINTOR</t>
  </si>
  <si>
    <t>1. CHAPISCO CI-AR 1:4-7MM PREPARO E APLICACAO</t>
  </si>
  <si>
    <t>1. PREPARACAO DE PAREDES INT/EXT 1 DEMAO</t>
  </si>
  <si>
    <t>1. PINTURA LATEX PVA SOBRE REBOCO-2 DEMAOS</t>
  </si>
  <si>
    <t>1. PINTURA ACRILICA SOBRE REBOCO-2 DEMAOS</t>
  </si>
  <si>
    <t>1. PINTURA OLEO S/ESQUADR.FERRO-2 DEMAOS-INCL.ZARCAO</t>
  </si>
  <si>
    <t>1. LIMPEZA DE PISO CIMENTADO</t>
  </si>
  <si>
    <t>1. CONTRAMESTRE</t>
  </si>
  <si>
    <t>1. PISO BASALTO IRREGULAR 3CM-ARG.CI-AR 1:4-3CM</t>
  </si>
  <si>
    <t>1. PEITORIL DE BASALTO TEAR 25CM-ARG CIM-AR 1:5-3CM</t>
  </si>
  <si>
    <t>1. SOLEIRA BASALTO 25CM-ARG.CI-AR 1:4-3CM</t>
  </si>
  <si>
    <t>Planilha de Orçamento - GLOBAL</t>
  </si>
  <si>
    <t>Cliente: Instituto Federal Sul-Rio-Grandense</t>
  </si>
  <si>
    <t>BDI =</t>
  </si>
  <si>
    <t>Item/Descrição</t>
  </si>
  <si>
    <t>Qtd.</t>
  </si>
  <si>
    <t>Custo Unit. Total</t>
  </si>
  <si>
    <t xml:space="preserve">Custo Direto </t>
  </si>
  <si>
    <t>BDI</t>
  </si>
  <si>
    <t>Sub-Total do Item</t>
  </si>
  <si>
    <t>Total do Item</t>
  </si>
  <si>
    <t>Custo Unitário</t>
  </si>
  <si>
    <t>Custo Parcial</t>
  </si>
  <si>
    <t>Valor</t>
  </si>
  <si>
    <t>%</t>
  </si>
  <si>
    <t>Obra: Subestação</t>
  </si>
  <si>
    <t>Cidade: Novo Hamburgo - RS</t>
  </si>
  <si>
    <t>Endereço: Pinheiro Machado, nº 205</t>
  </si>
  <si>
    <t>MEC/SETEC</t>
  </si>
  <si>
    <t>INSTITUTO FEDERAL SUL-RIO-GRANDENSE</t>
  </si>
  <si>
    <t>DADOS DA EMPRESA</t>
  </si>
  <si>
    <t>INCLUIR LOGOTIPO DA EMPRESA</t>
  </si>
  <si>
    <t>CÂMPUS AVANÇADO NOVO HAMBURGO</t>
  </si>
  <si>
    <t>VALOR</t>
  </si>
  <si>
    <t>30 dias</t>
  </si>
  <si>
    <t>60 dias</t>
  </si>
  <si>
    <t>ITEM</t>
  </si>
  <si>
    <t xml:space="preserve">TOTAL DA ETAPA </t>
  </si>
  <si>
    <t>TOTAL ACUMULADO</t>
  </si>
  <si>
    <t>CRONOGRAMA FÍSICO-FINANCEIRO</t>
  </si>
  <si>
    <t>1. CONTRAVERGA MOLDADA IN LOCO COM UTILIZAÇÃO DE BLOCOS CANALETA.
AIS DE 1,5 M DE COMPRIMENTO. AF_03/2016</t>
  </si>
  <si>
    <t>2. VERGA MOLDADA IN LOCO COM UTILIZAÇÃO DE BLOCOS CANALETA PARA JANELAS.
IS DE 1,5 M DE VÃO. AF_03/2016</t>
  </si>
  <si>
    <t>1. EMBOÇO OU MASSA ÚNICA EM ARGAMASSA TRAÇO 1:2:8, PREPARO MANUAL.
NUALMENTE EM PANOS DE FACHADA COM PRESENÇA DE VÃOS, ESPESSURA DE 25 MM. AF_06/2014</t>
  </si>
  <si>
    <t>1. PISO CIMENTADO TRACO 1:3 (CIMENTO E AREIA) ACABAMENTO LISO ESPESSURA 3,0CM.
PREPARO MANUAL DA ARGAMASSA</t>
  </si>
  <si>
    <t>1. ISOLAMENTO DE OBRA COM TELA PLASTICA COM MALHA DE 5MM.
A PONTALETEADA</t>
  </si>
  <si>
    <t>6. 1. 3. 4. TAMPO PARA BANCADA</t>
  </si>
  <si>
    <t>TOTAL DO ORÇAMENTO</t>
  </si>
  <si>
    <t>Obra: Reforma e Adaptações - Subestação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</si>
</sst>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"/>
    <numFmt numFmtId="165" formatCode="_-[$R$-416]* #,##0.00_-;\-[$R$-416]* #,##0.00_-;_-[$R$-416]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2" fontId="0" fillId="0" borderId="0" xfId="0" applyNumberFormat="1"/>
    <xf numFmtId="165" fontId="0" fillId="0" borderId="0" xfId="0" applyNumberFormat="1"/>
    <xf numFmtId="0" fontId="5" fillId="0" borderId="0" xfId="0" applyFont="1"/>
    <xf numFmtId="0" fontId="0" fillId="0" borderId="0" xfId="0" applyFont="1"/>
    <xf numFmtId="165" fontId="9" fillId="0" borderId="4" xfId="0" applyNumberFormat="1" applyFont="1" applyFill="1" applyBorder="1" applyAlignment="1" applyProtection="1">
      <alignment horizontal="right" vertical="top"/>
    </xf>
    <xf numFmtId="0" fontId="8" fillId="3" borderId="4" xfId="0" applyFont="1" applyFill="1" applyBorder="1" applyAlignment="1" applyProtection="1">
      <alignment horizontal="left" vertical="top"/>
    </xf>
    <xf numFmtId="2" fontId="13" fillId="3" borderId="4" xfId="2" applyNumberFormat="1" applyFont="1" applyFill="1" applyBorder="1" applyProtection="1"/>
    <xf numFmtId="43" fontId="13" fillId="3" borderId="4" xfId="2" applyFont="1" applyFill="1" applyBorder="1" applyProtection="1"/>
    <xf numFmtId="165" fontId="13" fillId="3" borderId="4" xfId="2" applyNumberFormat="1" applyFont="1" applyFill="1" applyBorder="1" applyProtection="1"/>
    <xf numFmtId="165" fontId="10" fillId="3" borderId="4" xfId="2" applyNumberFormat="1" applyFont="1" applyFill="1" applyBorder="1" applyProtection="1"/>
    <xf numFmtId="10" fontId="10" fillId="3" borderId="4" xfId="2" applyNumberFormat="1" applyFont="1" applyFill="1" applyBorder="1" applyAlignment="1" applyProtection="1">
      <alignment horizontal="center" vertical="top"/>
    </xf>
    <xf numFmtId="165" fontId="8" fillId="0" borderId="4" xfId="0" applyNumberFormat="1" applyFont="1" applyFill="1" applyBorder="1" applyAlignment="1" applyProtection="1">
      <alignment horizontal="center" vertical="top"/>
    </xf>
    <xf numFmtId="0" fontId="14" fillId="0" borderId="0" xfId="0" applyFont="1" applyProtection="1">
      <protection locked="0"/>
    </xf>
    <xf numFmtId="10" fontId="16" fillId="2" borderId="4" xfId="0" applyNumberFormat="1" applyFont="1" applyFill="1" applyBorder="1" applyAlignment="1" applyProtection="1">
      <alignment horizontal="center" vertical="top"/>
      <protection locked="0"/>
    </xf>
    <xf numFmtId="2" fontId="0" fillId="0" borderId="4" xfId="0" applyNumberFormat="1" applyFont="1" applyFill="1" applyBorder="1" applyAlignment="1" applyProtection="1"/>
    <xf numFmtId="2" fontId="5" fillId="0" borderId="4" xfId="0" applyNumberFormat="1" applyFont="1" applyFill="1" applyBorder="1" applyAlignment="1" applyProtection="1"/>
    <xf numFmtId="165" fontId="0" fillId="0" borderId="4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1" fillId="0" borderId="4" xfId="0" applyFont="1" applyBorder="1"/>
    <xf numFmtId="44" fontId="0" fillId="0" borderId="4" xfId="3" applyFont="1" applyBorder="1"/>
    <xf numFmtId="165" fontId="13" fillId="0" borderId="4" xfId="0" applyNumberFormat="1" applyFont="1" applyFill="1" applyBorder="1" applyAlignment="1" applyProtection="1">
      <alignment horizontal="center" vertical="top"/>
    </xf>
    <xf numFmtId="9" fontId="0" fillId="0" borderId="4" xfId="4" applyFont="1" applyBorder="1" applyAlignment="1">
      <alignment horizontal="center"/>
    </xf>
    <xf numFmtId="44" fontId="0" fillId="0" borderId="4" xfId="0" applyNumberFormat="1" applyBorder="1"/>
    <xf numFmtId="165" fontId="0" fillId="0" borderId="4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5" fontId="6" fillId="2" borderId="4" xfId="0" applyNumberFormat="1" applyFont="1" applyFill="1" applyBorder="1" applyAlignment="1" applyProtection="1">
      <alignment horizontal="center" vertical="center" wrapText="1"/>
    </xf>
    <xf numFmtId="10" fontId="6" fillId="2" borderId="4" xfId="0" applyNumberFormat="1" applyFont="1" applyFill="1" applyBorder="1" applyAlignment="1" applyProtection="1">
      <alignment horizontal="center" vertical="center" wrapText="1"/>
    </xf>
    <xf numFmtId="165" fontId="11" fillId="0" borderId="4" xfId="0" applyNumberFormat="1" applyFont="1" applyFill="1" applyBorder="1" applyAlignment="1" applyProtection="1">
      <alignment horizontal="center" vertical="center" wrapText="1"/>
    </xf>
    <xf numFmtId="165" fontId="11" fillId="0" borderId="2" xfId="0" applyNumberFormat="1" applyFont="1" applyFill="1" applyBorder="1" applyAlignment="1" applyProtection="1">
      <alignment horizontal="center" vertical="center" wrapText="1"/>
    </xf>
    <xf numFmtId="165" fontId="11" fillId="0" borderId="1" xfId="0" applyNumberFormat="1" applyFont="1" applyFill="1" applyBorder="1" applyAlignment="1" applyProtection="1">
      <alignment horizontal="center" vertical="center" wrapText="1"/>
    </xf>
    <xf numFmtId="165" fontId="11" fillId="2" borderId="2" xfId="0" applyNumberFormat="1" applyFont="1" applyFill="1" applyBorder="1" applyAlignment="1" applyProtection="1">
      <alignment horizontal="center" vertical="center" wrapText="1"/>
    </xf>
    <xf numFmtId="165" fontId="11" fillId="2" borderId="1" xfId="0" applyNumberFormat="1" applyFont="1" applyFill="1" applyBorder="1" applyAlignment="1" applyProtection="1">
      <alignment horizontal="center" vertical="center" wrapText="1"/>
    </xf>
    <xf numFmtId="165" fontId="11" fillId="2" borderId="4" xfId="0" applyNumberFormat="1" applyFont="1" applyFill="1" applyBorder="1" applyAlignment="1" applyProtection="1">
      <alignment horizontal="center" vertical="center" wrapText="1"/>
    </xf>
    <xf numFmtId="2" fontId="15" fillId="0" borderId="0" xfId="0" applyNumberFormat="1" applyFont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4" xfId="0" applyFont="1" applyBorder="1" applyProtection="1"/>
    <xf numFmtId="2" fontId="11" fillId="0" borderId="4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left" vertical="top"/>
    </xf>
    <xf numFmtId="165" fontId="8" fillId="0" borderId="2" xfId="0" applyNumberFormat="1" applyFont="1" applyFill="1" applyBorder="1" applyAlignment="1" applyProtection="1">
      <alignment horizontal="left" vertical="top"/>
    </xf>
    <xf numFmtId="165" fontId="8" fillId="0" borderId="1" xfId="0" applyNumberFormat="1" applyFont="1" applyFill="1" applyBorder="1" applyAlignment="1" applyProtection="1">
      <alignment horizontal="left" vertical="top"/>
    </xf>
    <xf numFmtId="165" fontId="8" fillId="0" borderId="3" xfId="0" applyNumberFormat="1" applyFont="1" applyFill="1" applyBorder="1" applyAlignment="1" applyProtection="1">
      <alignment horizontal="left" vertical="top"/>
    </xf>
    <xf numFmtId="0" fontId="11" fillId="2" borderId="4" xfId="0" applyFont="1" applyFill="1" applyBorder="1" applyAlignment="1" applyProtection="1">
      <alignment horizontal="center" vertical="center" wrapText="1"/>
    </xf>
    <xf numFmtId="164" fontId="12" fillId="0" borderId="4" xfId="3" applyNumberFormat="1" applyFont="1" applyFill="1" applyBorder="1" applyAlignment="1" applyProtection="1">
      <alignment horizontal="center" vertical="center" wrapText="1"/>
    </xf>
    <xf numFmtId="165" fontId="8" fillId="0" borderId="4" xfId="0" applyNumberFormat="1" applyFont="1" applyFill="1" applyBorder="1" applyAlignment="1" applyProtection="1">
      <alignment horizontal="center" vertical="top"/>
    </xf>
    <xf numFmtId="0" fontId="8" fillId="0" borderId="4" xfId="0" applyFont="1" applyFill="1" applyBorder="1" applyAlignment="1" applyProtection="1">
      <alignment horizontal="center" vertical="center"/>
    </xf>
    <xf numFmtId="165" fontId="8" fillId="0" borderId="4" xfId="0" applyNumberFormat="1" applyFont="1" applyFill="1" applyBorder="1" applyAlignment="1" applyProtection="1">
      <alignment horizontal="left" vertical="top"/>
    </xf>
    <xf numFmtId="165" fontId="17" fillId="0" borderId="4" xfId="0" applyNumberFormat="1" applyFont="1" applyFill="1" applyBorder="1" applyAlignment="1" applyProtection="1">
      <alignment horizontal="right" vertical="top"/>
    </xf>
    <xf numFmtId="165" fontId="17" fillId="0" borderId="4" xfId="0" applyNumberFormat="1" applyFont="1" applyFill="1" applyBorder="1" applyAlignment="1" applyProtection="1">
      <alignment horizontal="right" vertical="top"/>
      <protection locked="0"/>
    </xf>
    <xf numFmtId="165" fontId="17" fillId="0" borderId="4" xfId="2" applyNumberFormat="1" applyFont="1" applyFill="1" applyBorder="1" applyAlignment="1" applyProtection="1">
      <alignment horizontal="right" vertical="top"/>
    </xf>
    <xf numFmtId="165" fontId="5" fillId="0" borderId="4" xfId="2" applyNumberFormat="1" applyFont="1" applyFill="1" applyBorder="1" applyAlignment="1" applyProtection="1">
      <alignment horizontal="right" vertical="top"/>
    </xf>
    <xf numFmtId="165" fontId="5" fillId="0" borderId="4" xfId="0" applyNumberFormat="1" applyFont="1" applyFill="1" applyBorder="1" applyAlignment="1" applyProtection="1">
      <alignment horizontal="right" vertical="top"/>
      <protection locked="0"/>
    </xf>
    <xf numFmtId="0" fontId="18" fillId="0" borderId="4" xfId="0" applyFont="1" applyFill="1" applyBorder="1" applyAlignment="1" applyProtection="1">
      <alignment horizontal="left" vertical="top"/>
    </xf>
    <xf numFmtId="2" fontId="17" fillId="0" borderId="4" xfId="0" applyNumberFormat="1" applyFont="1" applyBorder="1" applyProtection="1"/>
    <xf numFmtId="165" fontId="17" fillId="0" borderId="4" xfId="0" applyNumberFormat="1" applyFont="1" applyBorder="1" applyProtection="1"/>
    <xf numFmtId="165" fontId="17" fillId="0" borderId="4" xfId="0" applyNumberFormat="1" applyFont="1" applyBorder="1" applyProtection="1">
      <protection locked="0"/>
    </xf>
    <xf numFmtId="165" fontId="18" fillId="0" borderId="4" xfId="3" applyNumberFormat="1" applyFont="1" applyFill="1" applyBorder="1" applyProtection="1"/>
    <xf numFmtId="0" fontId="17" fillId="0" borderId="4" xfId="0" applyFont="1" applyFill="1" applyBorder="1" applyAlignment="1" applyProtection="1">
      <alignment horizontal="left" vertical="top" wrapText="1"/>
    </xf>
    <xf numFmtId="2" fontId="17" fillId="0" borderId="4" xfId="0" applyNumberFormat="1" applyFont="1" applyFill="1" applyBorder="1" applyAlignment="1" applyProtection="1">
      <alignment horizontal="right" vertical="top"/>
    </xf>
    <xf numFmtId="43" fontId="8" fillId="3" borderId="2" xfId="2" applyFont="1" applyFill="1" applyBorder="1" applyAlignment="1" applyProtection="1">
      <alignment horizontal="center"/>
    </xf>
    <xf numFmtId="43" fontId="8" fillId="3" borderId="1" xfId="2" applyFont="1" applyFill="1" applyBorder="1" applyAlignment="1" applyProtection="1">
      <alignment horizontal="center"/>
    </xf>
    <xf numFmtId="43" fontId="8" fillId="3" borderId="3" xfId="2" applyFont="1" applyFill="1" applyBorder="1" applyAlignment="1" applyProtection="1">
      <alignment horizontal="center"/>
    </xf>
    <xf numFmtId="43" fontId="13" fillId="3" borderId="4" xfId="2" applyFont="1" applyFill="1" applyBorder="1" applyAlignment="1" applyProtection="1">
      <alignment horizontal="center"/>
    </xf>
    <xf numFmtId="0" fontId="17" fillId="0" borderId="4" xfId="0" applyFont="1" applyBorder="1" applyAlignment="1" applyProtection="1">
      <alignment horizontal="center"/>
    </xf>
    <xf numFmtId="0" fontId="17" fillId="0" borderId="4" xfId="0" applyFont="1" applyFill="1" applyBorder="1" applyAlignment="1" applyProtection="1">
      <alignment horizontal="center" vertical="top"/>
    </xf>
    <xf numFmtId="165" fontId="0" fillId="0" borderId="4" xfId="0" applyNumberFormat="1" applyFont="1" applyBorder="1" applyProtection="1"/>
    <xf numFmtId="0" fontId="1" fillId="0" borderId="4" xfId="0" applyFont="1" applyFill="1" applyBorder="1" applyAlignme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4" xfId="0" applyFont="1" applyFill="1" applyBorder="1" applyAlignment="1" applyProtection="1"/>
    <xf numFmtId="0" fontId="0" fillId="0" borderId="4" xfId="0" applyFont="1" applyFill="1" applyBorder="1" applyAlignment="1" applyProtection="1">
      <alignment wrapText="1"/>
    </xf>
    <xf numFmtId="0" fontId="5" fillId="0" borderId="4" xfId="0" applyFont="1" applyFill="1" applyBorder="1" applyAlignment="1" applyProtection="1"/>
    <xf numFmtId="0" fontId="5" fillId="0" borderId="4" xfId="0" applyFont="1" applyFill="1" applyBorder="1" applyAlignment="1" applyProtection="1">
      <alignment horizontal="center"/>
    </xf>
    <xf numFmtId="10" fontId="5" fillId="0" borderId="4" xfId="2" applyNumberFormat="1" applyFont="1" applyFill="1" applyBorder="1" applyAlignment="1" applyProtection="1">
      <alignment horizontal="center" vertical="top"/>
    </xf>
    <xf numFmtId="0" fontId="5" fillId="0" borderId="4" xfId="0" applyFont="1" applyBorder="1" applyProtection="1"/>
    <xf numFmtId="165" fontId="5" fillId="0" borderId="4" xfId="0" applyNumberFormat="1" applyFont="1" applyBorder="1" applyProtection="1"/>
    <xf numFmtId="165" fontId="1" fillId="0" borderId="4" xfId="0" applyNumberFormat="1" applyFont="1" applyBorder="1" applyProtection="1"/>
    <xf numFmtId="165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 applyFont="1" applyProtection="1">
      <protection locked="0"/>
    </xf>
    <xf numFmtId="17" fontId="10" fillId="0" borderId="4" xfId="0" applyNumberFormat="1" applyFont="1" applyFill="1" applyBorder="1" applyAlignment="1" applyProtection="1">
      <alignment horizontal="center" vertical="top"/>
      <protection locked="0"/>
    </xf>
    <xf numFmtId="43" fontId="13" fillId="3" borderId="4" xfId="2" applyFont="1" applyFill="1" applyBorder="1" applyProtection="1">
      <protection locked="0"/>
    </xf>
    <xf numFmtId="165" fontId="13" fillId="3" borderId="4" xfId="2" applyNumberFormat="1" applyFont="1" applyFill="1" applyBorder="1" applyProtection="1">
      <protection locked="0"/>
    </xf>
    <xf numFmtId="0" fontId="17" fillId="0" borderId="4" xfId="0" applyFont="1" applyBorder="1" applyProtection="1">
      <protection locked="0"/>
    </xf>
    <xf numFmtId="0" fontId="0" fillId="0" borderId="4" xfId="0" applyFont="1" applyFill="1" applyBorder="1" applyAlignment="1" applyProtection="1">
      <protection locked="0"/>
    </xf>
    <xf numFmtId="165" fontId="0" fillId="0" borderId="4" xfId="0" applyNumberFormat="1" applyFont="1" applyFill="1" applyBorder="1" applyAlignment="1" applyProtection="1">
      <protection locked="0"/>
    </xf>
    <xf numFmtId="165" fontId="17" fillId="0" borderId="4" xfId="0" applyNumberFormat="1" applyFont="1" applyFill="1" applyBorder="1" applyAlignment="1" applyProtection="1">
      <alignment horizontal="left" vertical="top"/>
      <protection locked="0"/>
    </xf>
    <xf numFmtId="165" fontId="5" fillId="0" borderId="4" xfId="0" applyNumberFormat="1" applyFont="1" applyFill="1" applyBorder="1" applyAlignment="1" applyProtection="1">
      <alignment horizontal="left" vertical="top"/>
      <protection locked="0"/>
    </xf>
  </cellXfs>
  <cellStyles count="5">
    <cellStyle name="Moeda" xfId="3" builtinId="4"/>
    <cellStyle name="Normal" xfId="0" builtinId="0"/>
    <cellStyle name="Normal 2" xfId="1"/>
    <cellStyle name="Porcentagem" xfId="4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5"/>
  <sheetViews>
    <sheetView tabSelected="1" zoomScale="90" zoomScaleNormal="90" workbookViewId="0">
      <selection activeCell="A161" sqref="A161"/>
    </sheetView>
  </sheetViews>
  <sheetFormatPr defaultRowHeight="15" x14ac:dyDescent="0.25"/>
  <cols>
    <col min="1" max="1" width="90.42578125" bestFit="1" customWidth="1"/>
    <col min="2" max="2" width="7" style="2" customWidth="1"/>
    <col min="3" max="3" width="3.7109375" style="19" bestFit="1" customWidth="1"/>
    <col min="4" max="4" width="13.5703125" customWidth="1"/>
    <col min="5" max="5" width="13.7109375" style="3" customWidth="1"/>
    <col min="6" max="6" width="14" style="3" customWidth="1"/>
    <col min="7" max="7" width="13.5703125" style="3" bestFit="1" customWidth="1"/>
    <col min="8" max="9" width="13.28515625" style="3" customWidth="1"/>
    <col min="10" max="10" width="10" style="3" bestFit="1" customWidth="1"/>
    <col min="11" max="11" width="9.140625" style="4"/>
    <col min="12" max="12" width="13.28515625" customWidth="1"/>
    <col min="13" max="13" width="14.42578125" customWidth="1"/>
    <col min="14" max="14" width="13.28515625" bestFit="1" customWidth="1"/>
    <col min="15" max="15" width="12.140625" bestFit="1" customWidth="1"/>
  </cols>
  <sheetData>
    <row r="1" spans="1:13" x14ac:dyDescent="0.25">
      <c r="A1" s="35" t="s">
        <v>174</v>
      </c>
      <c r="B1" s="35"/>
      <c r="C1" s="35"/>
      <c r="D1" s="35"/>
      <c r="E1" s="82"/>
      <c r="F1" s="82"/>
      <c r="G1" s="82"/>
      <c r="H1" s="82"/>
      <c r="I1" s="82"/>
      <c r="J1" s="82"/>
      <c r="K1" s="83"/>
      <c r="L1" s="84"/>
      <c r="M1" s="84"/>
    </row>
    <row r="2" spans="1:13" x14ac:dyDescent="0.25">
      <c r="A2" s="35"/>
      <c r="B2" s="35"/>
      <c r="C2" s="35"/>
      <c r="D2" s="35"/>
      <c r="E2" s="82"/>
      <c r="F2" s="82"/>
      <c r="G2" s="82"/>
      <c r="H2" s="82"/>
      <c r="I2" s="82"/>
      <c r="J2" s="82"/>
      <c r="K2" s="83"/>
      <c r="L2" s="84"/>
      <c r="M2" s="84"/>
    </row>
    <row r="3" spans="1:13" x14ac:dyDescent="0.25">
      <c r="A3" s="35"/>
      <c r="B3" s="35"/>
      <c r="C3" s="35"/>
      <c r="D3" s="35"/>
      <c r="E3" s="82"/>
      <c r="F3" s="82"/>
      <c r="G3" s="82"/>
      <c r="H3" s="82"/>
      <c r="I3" s="82"/>
      <c r="J3" s="82"/>
      <c r="K3" s="83"/>
      <c r="L3" s="84"/>
      <c r="M3" s="84"/>
    </row>
    <row r="4" spans="1:13" x14ac:dyDescent="0.25">
      <c r="A4" s="35"/>
      <c r="B4" s="35"/>
      <c r="C4" s="35"/>
      <c r="D4" s="35"/>
      <c r="E4" s="82"/>
      <c r="F4" s="82"/>
      <c r="G4" s="82"/>
      <c r="H4" s="82"/>
      <c r="I4" s="82"/>
      <c r="J4" s="82"/>
      <c r="K4" s="83"/>
      <c r="L4" s="84"/>
      <c r="M4" s="84"/>
    </row>
    <row r="5" spans="1:13" x14ac:dyDescent="0.25">
      <c r="A5" s="35"/>
      <c r="B5" s="35"/>
      <c r="C5" s="35"/>
      <c r="D5" s="35"/>
      <c r="E5" s="82"/>
      <c r="F5" s="82"/>
      <c r="G5" s="82"/>
      <c r="H5" s="82"/>
      <c r="I5" s="82"/>
      <c r="J5" s="82"/>
      <c r="K5" s="83"/>
      <c r="L5" s="84"/>
      <c r="M5" s="84"/>
    </row>
    <row r="6" spans="1:13" x14ac:dyDescent="0.25">
      <c r="A6" s="14" t="s">
        <v>173</v>
      </c>
      <c r="B6" s="85"/>
      <c r="C6" s="86"/>
      <c r="D6" s="87"/>
      <c r="E6" s="88"/>
      <c r="F6" s="88"/>
      <c r="G6" s="88"/>
      <c r="H6" s="88"/>
      <c r="I6" s="88"/>
      <c r="J6" s="88"/>
      <c r="K6" s="83"/>
      <c r="L6" s="87"/>
      <c r="M6" s="87"/>
    </row>
    <row r="7" spans="1:13" x14ac:dyDescent="0.25">
      <c r="A7" s="14" t="s">
        <v>173</v>
      </c>
      <c r="B7" s="85"/>
      <c r="C7" s="86"/>
      <c r="D7" s="87"/>
      <c r="E7" s="88"/>
      <c r="F7" s="88"/>
      <c r="G7" s="88"/>
      <c r="H7" s="88"/>
      <c r="I7" s="88"/>
      <c r="J7" s="88"/>
      <c r="K7" s="83"/>
      <c r="L7" s="87"/>
      <c r="M7" s="87"/>
    </row>
    <row r="8" spans="1:13" x14ac:dyDescent="0.25">
      <c r="A8" s="14" t="s">
        <v>173</v>
      </c>
      <c r="B8" s="85"/>
      <c r="C8" s="86"/>
      <c r="D8" s="87"/>
      <c r="E8" s="88"/>
      <c r="F8" s="88"/>
      <c r="G8" s="88"/>
      <c r="H8" s="88"/>
      <c r="I8" s="88"/>
      <c r="J8" s="88"/>
      <c r="K8" s="83"/>
      <c r="L8" s="87"/>
      <c r="M8" s="87"/>
    </row>
    <row r="9" spans="1:13" x14ac:dyDescent="0.25">
      <c r="A9" s="40" t="s">
        <v>154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15.75" x14ac:dyDescent="0.25">
      <c r="A11" s="41" t="s">
        <v>190</v>
      </c>
      <c r="B11" s="41"/>
      <c r="C11" s="41"/>
      <c r="D11" s="41"/>
      <c r="E11" s="41"/>
      <c r="F11" s="42" t="s">
        <v>170</v>
      </c>
      <c r="G11" s="43"/>
      <c r="H11" s="43"/>
      <c r="I11" s="43"/>
      <c r="J11" s="43"/>
      <c r="K11" s="43"/>
      <c r="L11" s="43"/>
      <c r="M11" s="44"/>
    </row>
    <row r="12" spans="1:13" ht="15.75" x14ac:dyDescent="0.25">
      <c r="A12" s="41" t="s">
        <v>155</v>
      </c>
      <c r="B12" s="41"/>
      <c r="C12" s="41"/>
      <c r="D12" s="41"/>
      <c r="E12" s="41"/>
      <c r="F12" s="45" t="s">
        <v>169</v>
      </c>
      <c r="G12" s="46"/>
      <c r="H12" s="46"/>
      <c r="I12" s="47"/>
      <c r="J12" s="6" t="s">
        <v>156</v>
      </c>
      <c r="K12" s="15">
        <v>0</v>
      </c>
      <c r="L12" s="89">
        <v>42979</v>
      </c>
      <c r="M12" s="89"/>
    </row>
    <row r="13" spans="1:13" x14ac:dyDescent="0.25">
      <c r="A13" s="37" t="s">
        <v>157</v>
      </c>
      <c r="B13" s="39" t="s">
        <v>158</v>
      </c>
      <c r="C13" s="37" t="s">
        <v>0</v>
      </c>
      <c r="D13" s="30" t="s">
        <v>2</v>
      </c>
      <c r="E13" s="31"/>
      <c r="F13" s="32" t="s">
        <v>1</v>
      </c>
      <c r="G13" s="33"/>
      <c r="H13" s="34" t="s">
        <v>159</v>
      </c>
      <c r="I13" s="34" t="s">
        <v>160</v>
      </c>
      <c r="J13" s="36" t="s">
        <v>161</v>
      </c>
      <c r="K13" s="36"/>
      <c r="L13" s="48" t="s">
        <v>162</v>
      </c>
      <c r="M13" s="49" t="s">
        <v>163</v>
      </c>
    </row>
    <row r="14" spans="1:13" ht="15" customHeight="1" x14ac:dyDescent="0.25">
      <c r="A14" s="38"/>
      <c r="B14" s="39"/>
      <c r="C14" s="37"/>
      <c r="D14" s="29" t="s">
        <v>164</v>
      </c>
      <c r="E14" s="34" t="s">
        <v>165</v>
      </c>
      <c r="F14" s="29" t="s">
        <v>164</v>
      </c>
      <c r="G14" s="34" t="s">
        <v>165</v>
      </c>
      <c r="H14" s="34"/>
      <c r="I14" s="34"/>
      <c r="J14" s="27" t="s">
        <v>166</v>
      </c>
      <c r="K14" s="28" t="s">
        <v>167</v>
      </c>
      <c r="L14" s="48"/>
      <c r="M14" s="49"/>
    </row>
    <row r="15" spans="1:13" x14ac:dyDescent="0.25">
      <c r="A15" s="38"/>
      <c r="B15" s="39"/>
      <c r="C15" s="37"/>
      <c r="D15" s="29"/>
      <c r="E15" s="34"/>
      <c r="F15" s="29"/>
      <c r="G15" s="34"/>
      <c r="H15" s="34"/>
      <c r="I15" s="34"/>
      <c r="J15" s="27"/>
      <c r="K15" s="28"/>
      <c r="L15" s="48"/>
      <c r="M15" s="49"/>
    </row>
    <row r="16" spans="1:13" ht="15.75" x14ac:dyDescent="0.25">
      <c r="A16" s="7" t="s">
        <v>3</v>
      </c>
      <c r="B16" s="8"/>
      <c r="C16" s="68"/>
      <c r="D16" s="90"/>
      <c r="E16" s="10"/>
      <c r="F16" s="91"/>
      <c r="G16" s="10"/>
      <c r="H16" s="10"/>
      <c r="I16" s="10"/>
      <c r="J16" s="11"/>
      <c r="K16" s="12"/>
      <c r="L16" s="10"/>
      <c r="M16" s="71">
        <f>SUM(L17:L29)</f>
        <v>0</v>
      </c>
    </row>
    <row r="17" spans="1:15" x14ac:dyDescent="0.25">
      <c r="A17" s="58" t="s">
        <v>4</v>
      </c>
      <c r="B17" s="59"/>
      <c r="C17" s="69"/>
      <c r="D17" s="92"/>
      <c r="E17" s="60"/>
      <c r="F17" s="61"/>
      <c r="G17" s="60"/>
      <c r="H17" s="55"/>
      <c r="I17" s="55"/>
      <c r="J17" s="56"/>
      <c r="K17" s="78"/>
      <c r="L17" s="55"/>
      <c r="M17" s="62"/>
    </row>
    <row r="18" spans="1:15" x14ac:dyDescent="0.25">
      <c r="A18" s="72" t="s">
        <v>5</v>
      </c>
      <c r="B18" s="16"/>
      <c r="C18" s="73"/>
      <c r="D18" s="93"/>
      <c r="E18" s="18"/>
      <c r="F18" s="94"/>
      <c r="G18" s="18"/>
      <c r="H18" s="71"/>
      <c r="I18" s="71"/>
      <c r="J18" s="71"/>
      <c r="K18" s="79"/>
      <c r="L18" s="71"/>
      <c r="M18" s="71"/>
    </row>
    <row r="19" spans="1:15" ht="15" customHeight="1" x14ac:dyDescent="0.25">
      <c r="A19" s="63" t="s">
        <v>187</v>
      </c>
      <c r="B19" s="64">
        <v>34.58</v>
      </c>
      <c r="C19" s="70" t="s">
        <v>6</v>
      </c>
      <c r="D19" s="95"/>
      <c r="E19" s="53">
        <f>B19*D19</f>
        <v>0</v>
      </c>
      <c r="F19" s="54"/>
      <c r="G19" s="53">
        <f>B19*F19</f>
        <v>0</v>
      </c>
      <c r="H19" s="55">
        <f>D19+F19</f>
        <v>0</v>
      </c>
      <c r="I19" s="55">
        <f>E19+G19</f>
        <v>0</v>
      </c>
      <c r="J19" s="56">
        <f>K19*I19</f>
        <v>0</v>
      </c>
      <c r="K19" s="78">
        <f>$K$12</f>
        <v>0</v>
      </c>
      <c r="L19" s="55">
        <f>I19+J19</f>
        <v>0</v>
      </c>
      <c r="M19" s="62"/>
      <c r="O19" s="3"/>
    </row>
    <row r="20" spans="1:15" x14ac:dyDescent="0.25">
      <c r="A20" s="72" t="s">
        <v>7</v>
      </c>
      <c r="B20" s="16"/>
      <c r="C20" s="73"/>
      <c r="D20" s="95"/>
      <c r="E20" s="53"/>
      <c r="F20" s="54"/>
      <c r="G20" s="53"/>
      <c r="H20" s="55"/>
      <c r="I20" s="55"/>
      <c r="J20" s="71"/>
      <c r="K20" s="79"/>
      <c r="L20" s="55"/>
      <c r="M20" s="71"/>
    </row>
    <row r="21" spans="1:15" x14ac:dyDescent="0.25">
      <c r="A21" s="72" t="s">
        <v>8</v>
      </c>
      <c r="B21" s="16"/>
      <c r="C21" s="73"/>
      <c r="D21" s="95"/>
      <c r="E21" s="53"/>
      <c r="F21" s="54"/>
      <c r="G21" s="53"/>
      <c r="H21" s="55"/>
      <c r="I21" s="55"/>
      <c r="J21" s="71"/>
      <c r="K21" s="79"/>
      <c r="L21" s="55"/>
      <c r="M21" s="71"/>
    </row>
    <row r="22" spans="1:15" x14ac:dyDescent="0.25">
      <c r="A22" s="74" t="s">
        <v>71</v>
      </c>
      <c r="B22" s="16">
        <v>0.56000000000000005</v>
      </c>
      <c r="C22" s="73" t="s">
        <v>9</v>
      </c>
      <c r="D22" s="95"/>
      <c r="E22" s="53">
        <f>B22*D22</f>
        <v>0</v>
      </c>
      <c r="F22" s="54"/>
      <c r="G22" s="53">
        <f>B22*F22</f>
        <v>0</v>
      </c>
      <c r="H22" s="55">
        <f>D22+F22</f>
        <v>0</v>
      </c>
      <c r="I22" s="55">
        <f>E22+G22</f>
        <v>0</v>
      </c>
      <c r="J22" s="56">
        <f>K22*I22</f>
        <v>0</v>
      </c>
      <c r="K22" s="78">
        <f>$K$12</f>
        <v>0</v>
      </c>
      <c r="L22" s="55">
        <f>I22+J22</f>
        <v>0</v>
      </c>
      <c r="M22" s="71"/>
    </row>
    <row r="23" spans="1:15" ht="12.75" customHeight="1" x14ac:dyDescent="0.25">
      <c r="A23" s="72" t="s">
        <v>10</v>
      </c>
      <c r="B23" s="16"/>
      <c r="C23" s="73"/>
      <c r="D23" s="95"/>
      <c r="E23" s="53"/>
      <c r="F23" s="54"/>
      <c r="G23" s="53"/>
      <c r="H23" s="55"/>
      <c r="I23" s="55"/>
      <c r="J23" s="71"/>
      <c r="K23" s="79"/>
      <c r="L23" s="55"/>
      <c r="M23" s="71"/>
    </row>
    <row r="24" spans="1:15" ht="12.75" customHeight="1" x14ac:dyDescent="0.25">
      <c r="A24" s="74" t="s">
        <v>72</v>
      </c>
      <c r="B24" s="16">
        <v>1.6</v>
      </c>
      <c r="C24" s="73" t="s">
        <v>6</v>
      </c>
      <c r="D24" s="95"/>
      <c r="E24" s="53">
        <f t="shared" ref="E24:E25" si="0">B24*D24</f>
        <v>0</v>
      </c>
      <c r="F24" s="54"/>
      <c r="G24" s="53">
        <f t="shared" ref="G24:G25" si="1">B24*F24</f>
        <v>0</v>
      </c>
      <c r="H24" s="55">
        <f>D24+F24</f>
        <v>0</v>
      </c>
      <c r="I24" s="55">
        <f t="shared" ref="I24:I25" si="2">E24+G24</f>
        <v>0</v>
      </c>
      <c r="J24" s="56">
        <f t="shared" ref="J24:J25" si="3">K24*I24</f>
        <v>0</v>
      </c>
      <c r="K24" s="78">
        <f>$K$12</f>
        <v>0</v>
      </c>
      <c r="L24" s="55">
        <f t="shared" ref="L24:L25" si="4">I24+J24</f>
        <v>0</v>
      </c>
      <c r="M24" s="71"/>
    </row>
    <row r="25" spans="1:15" ht="12.75" customHeight="1" x14ac:dyDescent="0.25">
      <c r="A25" s="74" t="s">
        <v>73</v>
      </c>
      <c r="B25" s="16">
        <v>1.5</v>
      </c>
      <c r="C25" s="73" t="s">
        <v>6</v>
      </c>
      <c r="D25" s="95"/>
      <c r="E25" s="53">
        <f t="shared" si="0"/>
        <v>0</v>
      </c>
      <c r="F25" s="54"/>
      <c r="G25" s="53">
        <f t="shared" si="1"/>
        <v>0</v>
      </c>
      <c r="H25" s="55">
        <f>D25+F25</f>
        <v>0</v>
      </c>
      <c r="I25" s="55">
        <f t="shared" si="2"/>
        <v>0</v>
      </c>
      <c r="J25" s="56">
        <f t="shared" si="3"/>
        <v>0</v>
      </c>
      <c r="K25" s="78">
        <f>$K$12</f>
        <v>0</v>
      </c>
      <c r="L25" s="55">
        <f t="shared" si="4"/>
        <v>0</v>
      </c>
      <c r="M25" s="71"/>
    </row>
    <row r="26" spans="1:15" ht="12.75" customHeight="1" x14ac:dyDescent="0.25">
      <c r="A26" s="72" t="s">
        <v>11</v>
      </c>
      <c r="B26" s="16"/>
      <c r="C26" s="73"/>
      <c r="D26" s="95"/>
      <c r="E26" s="53"/>
      <c r="F26" s="54"/>
      <c r="G26" s="53"/>
      <c r="H26" s="55"/>
      <c r="I26" s="55"/>
      <c r="J26" s="71"/>
      <c r="K26" s="79"/>
      <c r="L26" s="55"/>
      <c r="M26" s="71"/>
    </row>
    <row r="27" spans="1:15" ht="12.75" customHeight="1" x14ac:dyDescent="0.25">
      <c r="A27" s="74" t="s">
        <v>74</v>
      </c>
      <c r="B27" s="16">
        <v>6</v>
      </c>
      <c r="C27" s="73" t="s">
        <v>12</v>
      </c>
      <c r="D27" s="95"/>
      <c r="E27" s="53">
        <f>B27*D27</f>
        <v>0</v>
      </c>
      <c r="F27" s="54"/>
      <c r="G27" s="53">
        <f>B27*F27</f>
        <v>0</v>
      </c>
      <c r="H27" s="55">
        <f>D27+F27</f>
        <v>0</v>
      </c>
      <c r="I27" s="55">
        <f>E27+G27</f>
        <v>0</v>
      </c>
      <c r="J27" s="56">
        <f>K27*I27</f>
        <v>0</v>
      </c>
      <c r="K27" s="78">
        <f>$K$12</f>
        <v>0</v>
      </c>
      <c r="L27" s="55">
        <f>I27+J27</f>
        <v>0</v>
      </c>
      <c r="M27" s="71"/>
    </row>
    <row r="28" spans="1:15" ht="12.75" customHeight="1" x14ac:dyDescent="0.25">
      <c r="A28" s="72" t="s">
        <v>13</v>
      </c>
      <c r="B28" s="16"/>
      <c r="C28" s="73"/>
      <c r="D28" s="95"/>
      <c r="E28" s="53"/>
      <c r="F28" s="54"/>
      <c r="G28" s="53"/>
      <c r="H28" s="55"/>
      <c r="I28" s="55"/>
      <c r="J28" s="71"/>
      <c r="K28" s="79"/>
      <c r="L28" s="55"/>
      <c r="M28" s="71"/>
    </row>
    <row r="29" spans="1:15" ht="12.75" customHeight="1" x14ac:dyDescent="0.25">
      <c r="A29" s="74" t="s">
        <v>75</v>
      </c>
      <c r="B29" s="16">
        <v>4.0999999999999996</v>
      </c>
      <c r="C29" s="73" t="s">
        <v>9</v>
      </c>
      <c r="D29" s="95"/>
      <c r="E29" s="53">
        <f>B29*D29</f>
        <v>0</v>
      </c>
      <c r="F29" s="54"/>
      <c r="G29" s="53">
        <f>B29*F29</f>
        <v>0</v>
      </c>
      <c r="H29" s="55">
        <f>D29+F29</f>
        <v>0</v>
      </c>
      <c r="I29" s="55">
        <f>E29+G29</f>
        <v>0</v>
      </c>
      <c r="J29" s="56">
        <f>K29*I29</f>
        <v>0</v>
      </c>
      <c r="K29" s="78">
        <f>$K$12</f>
        <v>0</v>
      </c>
      <c r="L29" s="55">
        <f>I29+J29</f>
        <v>0</v>
      </c>
      <c r="M29" s="71"/>
    </row>
    <row r="30" spans="1:15" ht="15.75" x14ac:dyDescent="0.25">
      <c r="A30" s="7" t="s">
        <v>14</v>
      </c>
      <c r="B30" s="8"/>
      <c r="C30" s="68"/>
      <c r="D30" s="90"/>
      <c r="E30" s="9"/>
      <c r="F30" s="90"/>
      <c r="G30" s="9"/>
      <c r="H30" s="9"/>
      <c r="I30" s="9"/>
      <c r="J30" s="9"/>
      <c r="K30" s="9"/>
      <c r="L30" s="9"/>
      <c r="M30" s="71">
        <f>SUM(L31:L35)</f>
        <v>0</v>
      </c>
    </row>
    <row r="31" spans="1:15" ht="12.75" customHeight="1" x14ac:dyDescent="0.25">
      <c r="A31" s="72" t="s">
        <v>15</v>
      </c>
      <c r="B31" s="16"/>
      <c r="C31" s="73"/>
      <c r="D31" s="95"/>
      <c r="E31" s="53"/>
      <c r="F31" s="54"/>
      <c r="G31" s="53"/>
      <c r="H31" s="55"/>
      <c r="I31" s="55"/>
      <c r="J31" s="71"/>
      <c r="K31" s="79"/>
      <c r="L31" s="55"/>
      <c r="M31" s="71"/>
    </row>
    <row r="32" spans="1:15" ht="12.75" customHeight="1" x14ac:dyDescent="0.25">
      <c r="A32" s="74" t="s">
        <v>76</v>
      </c>
      <c r="B32" s="16">
        <v>0.96</v>
      </c>
      <c r="C32" s="73" t="s">
        <v>9</v>
      </c>
      <c r="D32" s="95"/>
      <c r="E32" s="53">
        <f>B32*D32</f>
        <v>0</v>
      </c>
      <c r="F32" s="54"/>
      <c r="G32" s="53">
        <f>B32*F32</f>
        <v>0</v>
      </c>
      <c r="H32" s="55">
        <f>D32+F32</f>
        <v>0</v>
      </c>
      <c r="I32" s="55">
        <f>E32+G32</f>
        <v>0</v>
      </c>
      <c r="J32" s="56">
        <f>K32*I32</f>
        <v>0</v>
      </c>
      <c r="K32" s="78">
        <f>$K$12</f>
        <v>0</v>
      </c>
      <c r="L32" s="55">
        <f>I32+J32</f>
        <v>0</v>
      </c>
      <c r="M32" s="71"/>
    </row>
    <row r="33" spans="1:13" ht="12.75" customHeight="1" x14ac:dyDescent="0.25">
      <c r="A33" s="72" t="s">
        <v>16</v>
      </c>
      <c r="B33" s="16"/>
      <c r="C33" s="73"/>
      <c r="D33" s="95"/>
      <c r="E33" s="53"/>
      <c r="F33" s="54"/>
      <c r="G33" s="53"/>
      <c r="H33" s="55"/>
      <c r="I33" s="55"/>
      <c r="J33" s="71"/>
      <c r="K33" s="79"/>
      <c r="L33" s="55"/>
      <c r="M33" s="71"/>
    </row>
    <row r="34" spans="1:13" ht="12.75" customHeight="1" x14ac:dyDescent="0.25">
      <c r="A34" s="72" t="s">
        <v>17</v>
      </c>
      <c r="B34" s="16"/>
      <c r="C34" s="73"/>
      <c r="D34" s="95"/>
      <c r="E34" s="53"/>
      <c r="F34" s="54"/>
      <c r="G34" s="53"/>
      <c r="H34" s="55"/>
      <c r="I34" s="55"/>
      <c r="J34" s="71"/>
      <c r="K34" s="79"/>
      <c r="L34" s="55"/>
      <c r="M34" s="71"/>
    </row>
    <row r="35" spans="1:13" ht="12.75" customHeight="1" x14ac:dyDescent="0.25">
      <c r="A35" s="74" t="s">
        <v>77</v>
      </c>
      <c r="B35" s="16">
        <v>1.25</v>
      </c>
      <c r="C35" s="73" t="s">
        <v>9</v>
      </c>
      <c r="D35" s="95"/>
      <c r="E35" s="53">
        <f>B35*D35</f>
        <v>0</v>
      </c>
      <c r="F35" s="54"/>
      <c r="G35" s="53">
        <f>B35*F35</f>
        <v>0</v>
      </c>
      <c r="H35" s="55">
        <f>D35+F35</f>
        <v>0</v>
      </c>
      <c r="I35" s="55">
        <f>E35+G35</f>
        <v>0</v>
      </c>
      <c r="J35" s="56">
        <f>K35*I35</f>
        <v>0</v>
      </c>
      <c r="K35" s="78">
        <f>$K$12</f>
        <v>0</v>
      </c>
      <c r="L35" s="55">
        <f>I35+J35</f>
        <v>0</v>
      </c>
      <c r="M35" s="71"/>
    </row>
    <row r="36" spans="1:13" ht="15.75" x14ac:dyDescent="0.25">
      <c r="A36" s="7" t="s">
        <v>18</v>
      </c>
      <c r="B36" s="8"/>
      <c r="C36" s="68"/>
      <c r="D36" s="90"/>
      <c r="E36" s="9"/>
      <c r="F36" s="90"/>
      <c r="G36" s="9"/>
      <c r="H36" s="9"/>
      <c r="I36" s="9"/>
      <c r="J36" s="9"/>
      <c r="K36" s="9"/>
      <c r="L36" s="9"/>
      <c r="M36" s="71">
        <f>SUM(L37:L45)</f>
        <v>0</v>
      </c>
    </row>
    <row r="37" spans="1:13" x14ac:dyDescent="0.25">
      <c r="A37" s="72" t="s">
        <v>19</v>
      </c>
      <c r="B37" s="16"/>
      <c r="C37" s="73"/>
      <c r="D37" s="95"/>
      <c r="E37" s="53"/>
      <c r="F37" s="54"/>
      <c r="G37" s="53"/>
      <c r="H37" s="55"/>
      <c r="I37" s="55"/>
      <c r="J37" s="71"/>
      <c r="K37" s="79"/>
      <c r="L37" s="55"/>
      <c r="M37" s="71"/>
    </row>
    <row r="38" spans="1:13" ht="12.75" customHeight="1" x14ac:dyDescent="0.25">
      <c r="A38" s="72" t="s">
        <v>20</v>
      </c>
      <c r="B38" s="16"/>
      <c r="C38" s="73"/>
      <c r="D38" s="95"/>
      <c r="E38" s="53"/>
      <c r="F38" s="54"/>
      <c r="G38" s="53"/>
      <c r="H38" s="55"/>
      <c r="I38" s="55"/>
      <c r="J38" s="71"/>
      <c r="K38" s="79"/>
      <c r="L38" s="55"/>
      <c r="M38" s="71"/>
    </row>
    <row r="39" spans="1:13" ht="12.75" customHeight="1" x14ac:dyDescent="0.25">
      <c r="A39" s="74" t="s">
        <v>78</v>
      </c>
      <c r="B39" s="16">
        <v>0.25</v>
      </c>
      <c r="C39" s="73" t="s">
        <v>9</v>
      </c>
      <c r="D39" s="95"/>
      <c r="E39" s="53">
        <f>B39*D39</f>
        <v>0</v>
      </c>
      <c r="F39" s="54"/>
      <c r="G39" s="53">
        <f>B39*F39</f>
        <v>0</v>
      </c>
      <c r="H39" s="55">
        <f>D39+F39</f>
        <v>0</v>
      </c>
      <c r="I39" s="55">
        <f>E39+G39</f>
        <v>0</v>
      </c>
      <c r="J39" s="56">
        <f>K39*I39</f>
        <v>0</v>
      </c>
      <c r="K39" s="78">
        <f>$K$12</f>
        <v>0</v>
      </c>
      <c r="L39" s="55">
        <f>I39+J39</f>
        <v>0</v>
      </c>
      <c r="M39" s="71"/>
    </row>
    <row r="40" spans="1:13" ht="12.75" customHeight="1" x14ac:dyDescent="0.25">
      <c r="A40" s="72" t="s">
        <v>21</v>
      </c>
      <c r="B40" s="16"/>
      <c r="C40" s="73"/>
      <c r="D40" s="95"/>
      <c r="E40" s="53"/>
      <c r="F40" s="54"/>
      <c r="G40" s="53"/>
      <c r="H40" s="55"/>
      <c r="I40" s="55"/>
      <c r="J40" s="71"/>
      <c r="K40" s="79"/>
      <c r="L40" s="55"/>
      <c r="M40" s="71"/>
    </row>
    <row r="41" spans="1:13" x14ac:dyDescent="0.25">
      <c r="A41" s="72" t="s">
        <v>188</v>
      </c>
      <c r="B41" s="16"/>
      <c r="C41" s="73"/>
      <c r="D41" s="95"/>
      <c r="E41" s="53"/>
      <c r="F41" s="54"/>
      <c r="G41" s="53"/>
      <c r="H41" s="55"/>
      <c r="I41" s="55"/>
      <c r="J41" s="71"/>
      <c r="K41" s="79"/>
      <c r="L41" s="55"/>
      <c r="M41" s="71"/>
    </row>
    <row r="42" spans="1:13" ht="12.75" customHeight="1" x14ac:dyDescent="0.25">
      <c r="A42" s="74" t="s">
        <v>79</v>
      </c>
      <c r="B42" s="16">
        <v>0.12</v>
      </c>
      <c r="C42" s="73" t="s">
        <v>9</v>
      </c>
      <c r="D42" s="95"/>
      <c r="E42" s="53">
        <f>B42*D42</f>
        <v>0</v>
      </c>
      <c r="F42" s="54"/>
      <c r="G42" s="53">
        <f>B42*F42</f>
        <v>0</v>
      </c>
      <c r="H42" s="55">
        <f>D42+F42</f>
        <v>0</v>
      </c>
      <c r="I42" s="55">
        <f>E42+G42</f>
        <v>0</v>
      </c>
      <c r="J42" s="56">
        <f>K42*I42</f>
        <v>0</v>
      </c>
      <c r="K42" s="78">
        <f>$K$12</f>
        <v>0</v>
      </c>
      <c r="L42" s="55">
        <f>I42+J42</f>
        <v>0</v>
      </c>
      <c r="M42" s="71"/>
    </row>
    <row r="43" spans="1:13" ht="12.75" customHeight="1" x14ac:dyDescent="0.25">
      <c r="A43" s="72" t="s">
        <v>22</v>
      </c>
      <c r="B43" s="16"/>
      <c r="C43" s="73"/>
      <c r="D43" s="95"/>
      <c r="E43" s="53"/>
      <c r="F43" s="54"/>
      <c r="G43" s="53"/>
      <c r="H43" s="55"/>
      <c r="I43" s="55"/>
      <c r="J43" s="71"/>
      <c r="K43" s="79"/>
      <c r="L43" s="55"/>
      <c r="M43" s="71"/>
    </row>
    <row r="44" spans="1:13" ht="12.75" customHeight="1" x14ac:dyDescent="0.25">
      <c r="A44" s="75" t="s">
        <v>183</v>
      </c>
      <c r="B44" s="16">
        <v>11.76</v>
      </c>
      <c r="C44" s="73" t="s">
        <v>23</v>
      </c>
      <c r="D44" s="95"/>
      <c r="E44" s="53">
        <f>B44*D44</f>
        <v>0</v>
      </c>
      <c r="F44" s="54"/>
      <c r="G44" s="53">
        <f>B44*F44</f>
        <v>0</v>
      </c>
      <c r="H44" s="55">
        <f>D44+F44</f>
        <v>0</v>
      </c>
      <c r="I44" s="55">
        <f t="shared" ref="I44:I45" si="5">E44+G44</f>
        <v>0</v>
      </c>
      <c r="J44" s="56">
        <f t="shared" ref="J44:J45" si="6">K44*I44</f>
        <v>0</v>
      </c>
      <c r="K44" s="78">
        <f t="shared" ref="K44:K45" si="7">$K$12</f>
        <v>0</v>
      </c>
      <c r="L44" s="55">
        <f t="shared" ref="L44:L45" si="8">I44+J44</f>
        <v>0</v>
      </c>
      <c r="M44" s="71"/>
    </row>
    <row r="45" spans="1:13" ht="12.75" customHeight="1" x14ac:dyDescent="0.25">
      <c r="A45" s="75" t="s">
        <v>184</v>
      </c>
      <c r="B45" s="16">
        <v>14.74</v>
      </c>
      <c r="C45" s="73" t="s">
        <v>23</v>
      </c>
      <c r="D45" s="95"/>
      <c r="E45" s="53">
        <f>B45*D45</f>
        <v>0</v>
      </c>
      <c r="F45" s="54"/>
      <c r="G45" s="53">
        <f>B45*F45</f>
        <v>0</v>
      </c>
      <c r="H45" s="55">
        <f>D45+F45</f>
        <v>0</v>
      </c>
      <c r="I45" s="55">
        <f t="shared" si="5"/>
        <v>0</v>
      </c>
      <c r="J45" s="56">
        <f t="shared" si="6"/>
        <v>0</v>
      </c>
      <c r="K45" s="78">
        <f t="shared" si="7"/>
        <v>0</v>
      </c>
      <c r="L45" s="55">
        <f t="shared" si="8"/>
        <v>0</v>
      </c>
      <c r="M45" s="71"/>
    </row>
    <row r="46" spans="1:13" ht="15.75" x14ac:dyDescent="0.25">
      <c r="A46" s="7" t="s">
        <v>24</v>
      </c>
      <c r="B46" s="8"/>
      <c r="C46" s="68"/>
      <c r="D46" s="90"/>
      <c r="E46" s="9"/>
      <c r="F46" s="90"/>
      <c r="G46" s="9"/>
      <c r="H46" s="9"/>
      <c r="I46" s="9"/>
      <c r="J46" s="9"/>
      <c r="K46" s="9"/>
      <c r="L46" s="9"/>
      <c r="M46" s="71">
        <f>SUM(L47:L50)</f>
        <v>0</v>
      </c>
    </row>
    <row r="47" spans="1:13" ht="12.75" customHeight="1" x14ac:dyDescent="0.25">
      <c r="A47" s="72" t="s">
        <v>25</v>
      </c>
      <c r="B47" s="16"/>
      <c r="C47" s="73"/>
      <c r="D47" s="95"/>
      <c r="E47" s="53"/>
      <c r="F47" s="54"/>
      <c r="G47" s="53"/>
      <c r="H47" s="55"/>
      <c r="I47" s="55"/>
      <c r="J47" s="71"/>
      <c r="K47" s="79"/>
      <c r="L47" s="55"/>
      <c r="M47" s="71"/>
    </row>
    <row r="48" spans="1:13" ht="12.75" customHeight="1" x14ac:dyDescent="0.25">
      <c r="A48" s="72" t="s">
        <v>26</v>
      </c>
      <c r="B48" s="16"/>
      <c r="C48" s="73"/>
      <c r="D48" s="95"/>
      <c r="E48" s="53"/>
      <c r="F48" s="54"/>
      <c r="G48" s="53"/>
      <c r="H48" s="55"/>
      <c r="I48" s="55"/>
      <c r="J48" s="71"/>
      <c r="K48" s="79"/>
      <c r="L48" s="55"/>
      <c r="M48" s="71"/>
    </row>
    <row r="49" spans="1:13" ht="12.75" customHeight="1" x14ac:dyDescent="0.25">
      <c r="A49" s="74" t="s">
        <v>80</v>
      </c>
      <c r="B49" s="16">
        <v>20.82</v>
      </c>
      <c r="C49" s="73" t="s">
        <v>6</v>
      </c>
      <c r="D49" s="95"/>
      <c r="E49" s="53">
        <f>B49*D49</f>
        <v>0</v>
      </c>
      <c r="F49" s="54"/>
      <c r="G49" s="53">
        <f t="shared" ref="G49:G50" si="9">B49*F49</f>
        <v>0</v>
      </c>
      <c r="H49" s="55">
        <f>D49+F49</f>
        <v>0</v>
      </c>
      <c r="I49" s="55">
        <f t="shared" ref="I49:I50" si="10">E49+G49</f>
        <v>0</v>
      </c>
      <c r="J49" s="56">
        <f t="shared" ref="J49:J50" si="11">K49*I49</f>
        <v>0</v>
      </c>
      <c r="K49" s="78">
        <f t="shared" ref="K49:K50" si="12">$K$12</f>
        <v>0</v>
      </c>
      <c r="L49" s="55">
        <f t="shared" ref="L49:L50" si="13">I49+J49</f>
        <v>0</v>
      </c>
      <c r="M49" s="71"/>
    </row>
    <row r="50" spans="1:13" ht="12.75" customHeight="1" x14ac:dyDescent="0.25">
      <c r="A50" s="74" t="s">
        <v>81</v>
      </c>
      <c r="B50" s="16">
        <v>16.420000000000002</v>
      </c>
      <c r="C50" s="73" t="s">
        <v>6</v>
      </c>
      <c r="D50" s="95"/>
      <c r="E50" s="53">
        <f>B50*D50</f>
        <v>0</v>
      </c>
      <c r="F50" s="54"/>
      <c r="G50" s="53">
        <f t="shared" si="9"/>
        <v>0</v>
      </c>
      <c r="H50" s="55">
        <f>D50+F50</f>
        <v>0</v>
      </c>
      <c r="I50" s="55">
        <f t="shared" si="10"/>
        <v>0</v>
      </c>
      <c r="J50" s="56">
        <f t="shared" si="11"/>
        <v>0</v>
      </c>
      <c r="K50" s="78">
        <f t="shared" si="12"/>
        <v>0</v>
      </c>
      <c r="L50" s="55">
        <f t="shared" si="13"/>
        <v>0</v>
      </c>
      <c r="M50" s="71"/>
    </row>
    <row r="51" spans="1:13" ht="15.75" x14ac:dyDescent="0.25">
      <c r="A51" s="7" t="s">
        <v>27</v>
      </c>
      <c r="B51" s="8"/>
      <c r="C51" s="68"/>
      <c r="D51" s="90"/>
      <c r="E51" s="9"/>
      <c r="F51" s="90"/>
      <c r="G51" s="9"/>
      <c r="H51" s="9"/>
      <c r="I51" s="9"/>
      <c r="J51" s="9"/>
      <c r="K51" s="9"/>
      <c r="L51" s="9"/>
      <c r="M51" s="71">
        <f>SUM(L52:L57)</f>
        <v>0</v>
      </c>
    </row>
    <row r="52" spans="1:13" ht="12.75" customHeight="1" x14ac:dyDescent="0.25">
      <c r="A52" s="72" t="s">
        <v>28</v>
      </c>
      <c r="B52" s="16"/>
      <c r="C52" s="73"/>
      <c r="D52" s="95"/>
      <c r="E52" s="53"/>
      <c r="F52" s="54"/>
      <c r="G52" s="53"/>
      <c r="H52" s="55"/>
      <c r="I52" s="55"/>
      <c r="J52" s="71"/>
      <c r="K52" s="79"/>
      <c r="L52" s="55"/>
      <c r="M52" s="71"/>
    </row>
    <row r="53" spans="1:13" ht="12.75" customHeight="1" x14ac:dyDescent="0.25">
      <c r="A53" s="74" t="s">
        <v>82</v>
      </c>
      <c r="B53" s="16">
        <v>2.94</v>
      </c>
      <c r="C53" s="73" t="s">
        <v>6</v>
      </c>
      <c r="D53" s="95"/>
      <c r="E53" s="53">
        <f>B53*D53</f>
        <v>0</v>
      </c>
      <c r="F53" s="54"/>
      <c r="G53" s="53">
        <f t="shared" ref="G53:G55" si="14">B53*F53</f>
        <v>0</v>
      </c>
      <c r="H53" s="55">
        <f t="shared" ref="H53:H56" si="15">D53+F53</f>
        <v>0</v>
      </c>
      <c r="I53" s="55">
        <f t="shared" ref="I53:I57" si="16">E53+G53</f>
        <v>0</v>
      </c>
      <c r="J53" s="56">
        <f t="shared" ref="J53:J57" si="17">K53*I53</f>
        <v>0</v>
      </c>
      <c r="K53" s="78">
        <f t="shared" ref="K53:K57" si="18">$K$12</f>
        <v>0</v>
      </c>
      <c r="L53" s="55">
        <f t="shared" ref="L53:L57" si="19">I53+J53</f>
        <v>0</v>
      </c>
      <c r="M53" s="71"/>
    </row>
    <row r="54" spans="1:13" ht="12.75" customHeight="1" x14ac:dyDescent="0.25">
      <c r="A54" s="74" t="s">
        <v>83</v>
      </c>
      <c r="B54" s="16">
        <v>20.93</v>
      </c>
      <c r="C54" s="73" t="s">
        <v>6</v>
      </c>
      <c r="D54" s="95"/>
      <c r="E54" s="53">
        <f>B54*D54</f>
        <v>0</v>
      </c>
      <c r="F54" s="54"/>
      <c r="G54" s="53">
        <f t="shared" si="14"/>
        <v>0</v>
      </c>
      <c r="H54" s="55">
        <f t="shared" si="15"/>
        <v>0</v>
      </c>
      <c r="I54" s="55">
        <f t="shared" si="16"/>
        <v>0</v>
      </c>
      <c r="J54" s="56">
        <f t="shared" si="17"/>
        <v>0</v>
      </c>
      <c r="K54" s="78">
        <f t="shared" si="18"/>
        <v>0</v>
      </c>
      <c r="L54" s="55">
        <f t="shared" si="19"/>
        <v>0</v>
      </c>
      <c r="M54" s="71"/>
    </row>
    <row r="55" spans="1:13" ht="12.75" customHeight="1" x14ac:dyDescent="0.25">
      <c r="A55" s="74" t="s">
        <v>84</v>
      </c>
      <c r="B55" s="16">
        <v>3.36</v>
      </c>
      <c r="C55" s="73" t="s">
        <v>6</v>
      </c>
      <c r="D55" s="95"/>
      <c r="E55" s="53">
        <f>B55*D55</f>
        <v>0</v>
      </c>
      <c r="F55" s="54"/>
      <c r="G55" s="53">
        <f t="shared" si="14"/>
        <v>0</v>
      </c>
      <c r="H55" s="55">
        <f t="shared" si="15"/>
        <v>0</v>
      </c>
      <c r="I55" s="55">
        <f t="shared" si="16"/>
        <v>0</v>
      </c>
      <c r="J55" s="56">
        <f t="shared" si="17"/>
        <v>0</v>
      </c>
      <c r="K55" s="78">
        <f t="shared" si="18"/>
        <v>0</v>
      </c>
      <c r="L55" s="55">
        <f t="shared" si="19"/>
        <v>0</v>
      </c>
      <c r="M55" s="71"/>
    </row>
    <row r="56" spans="1:13" ht="12.75" customHeight="1" x14ac:dyDescent="0.25">
      <c r="A56" s="72" t="s">
        <v>29</v>
      </c>
      <c r="B56" s="16"/>
      <c r="C56" s="73"/>
      <c r="D56" s="95"/>
      <c r="E56" s="53"/>
      <c r="F56" s="54"/>
      <c r="G56" s="53"/>
      <c r="H56" s="55">
        <f t="shared" si="15"/>
        <v>0</v>
      </c>
      <c r="I56" s="55">
        <f t="shared" si="16"/>
        <v>0</v>
      </c>
      <c r="J56" s="56">
        <f t="shared" si="17"/>
        <v>0</v>
      </c>
      <c r="K56" s="78">
        <f t="shared" si="18"/>
        <v>0</v>
      </c>
      <c r="L56" s="55">
        <f t="shared" si="19"/>
        <v>0</v>
      </c>
      <c r="M56" s="71"/>
    </row>
    <row r="57" spans="1:13" ht="12.75" customHeight="1" x14ac:dyDescent="0.25">
      <c r="A57" s="74" t="s">
        <v>85</v>
      </c>
      <c r="B57" s="16">
        <v>14.69</v>
      </c>
      <c r="C57" s="73" t="s">
        <v>6</v>
      </c>
      <c r="D57" s="95"/>
      <c r="E57" s="53">
        <f>B57*D57</f>
        <v>0</v>
      </c>
      <c r="F57" s="54"/>
      <c r="G57" s="53">
        <f>B57*F57</f>
        <v>0</v>
      </c>
      <c r="H57" s="55">
        <f>D57+F57</f>
        <v>0</v>
      </c>
      <c r="I57" s="55">
        <f t="shared" si="16"/>
        <v>0</v>
      </c>
      <c r="J57" s="56">
        <f t="shared" si="17"/>
        <v>0</v>
      </c>
      <c r="K57" s="78">
        <f t="shared" si="18"/>
        <v>0</v>
      </c>
      <c r="L57" s="55">
        <f t="shared" si="19"/>
        <v>0</v>
      </c>
      <c r="M57" s="71"/>
    </row>
    <row r="58" spans="1:13" ht="15.75" x14ac:dyDescent="0.25">
      <c r="A58" s="7" t="s">
        <v>30</v>
      </c>
      <c r="B58" s="8"/>
      <c r="C58" s="68"/>
      <c r="D58" s="90"/>
      <c r="E58" s="9"/>
      <c r="F58" s="90"/>
      <c r="G58" s="9"/>
      <c r="H58" s="9"/>
      <c r="I58" s="9"/>
      <c r="J58" s="9"/>
      <c r="K58" s="9"/>
      <c r="L58" s="9"/>
      <c r="M58" s="71">
        <f>SUM(L59:L122)</f>
        <v>0</v>
      </c>
    </row>
    <row r="59" spans="1:13" ht="12.75" customHeight="1" x14ac:dyDescent="0.25">
      <c r="A59" s="72" t="s">
        <v>31</v>
      </c>
      <c r="B59" s="16"/>
      <c r="C59" s="73"/>
      <c r="D59" s="95"/>
      <c r="E59" s="53"/>
      <c r="F59" s="54"/>
      <c r="G59" s="53"/>
      <c r="H59" s="55"/>
      <c r="I59" s="55"/>
      <c r="J59" s="71"/>
      <c r="K59" s="79"/>
      <c r="L59" s="55"/>
      <c r="M59" s="71"/>
    </row>
    <row r="60" spans="1:13" ht="12.75" customHeight="1" x14ac:dyDescent="0.25">
      <c r="A60" s="72" t="s">
        <v>32</v>
      </c>
      <c r="B60" s="16"/>
      <c r="C60" s="73"/>
      <c r="D60" s="95"/>
      <c r="E60" s="53"/>
      <c r="F60" s="54"/>
      <c r="G60" s="53"/>
      <c r="H60" s="55"/>
      <c r="I60" s="55"/>
      <c r="J60" s="71"/>
      <c r="K60" s="79"/>
      <c r="L60" s="55"/>
      <c r="M60" s="71"/>
    </row>
    <row r="61" spans="1:13" ht="12.75" customHeight="1" x14ac:dyDescent="0.25">
      <c r="A61" s="74" t="s">
        <v>86</v>
      </c>
      <c r="B61" s="16">
        <v>2</v>
      </c>
      <c r="C61" s="73" t="s">
        <v>12</v>
      </c>
      <c r="D61" s="95"/>
      <c r="E61" s="53">
        <f t="shared" ref="E61:E66" si="20">B61*D61</f>
        <v>0</v>
      </c>
      <c r="F61" s="54"/>
      <c r="G61" s="53">
        <f t="shared" ref="G61:G66" si="21">B61*F61</f>
        <v>0</v>
      </c>
      <c r="H61" s="55">
        <f t="shared" ref="H61:H66" si="22">D61+F61</f>
        <v>0</v>
      </c>
      <c r="I61" s="55">
        <f t="shared" ref="I61:I66" si="23">E61+G61</f>
        <v>0</v>
      </c>
      <c r="J61" s="56">
        <f t="shared" ref="J61:J66" si="24">K61*I61</f>
        <v>0</v>
      </c>
      <c r="K61" s="78">
        <f t="shared" ref="K61:K66" si="25">$K$12</f>
        <v>0</v>
      </c>
      <c r="L61" s="55">
        <f t="shared" ref="L61:L66" si="26">I61+J61</f>
        <v>0</v>
      </c>
      <c r="M61" s="71"/>
    </row>
    <row r="62" spans="1:13" ht="12.75" customHeight="1" x14ac:dyDescent="0.25">
      <c r="A62" s="74" t="s">
        <v>87</v>
      </c>
      <c r="B62" s="16">
        <v>3</v>
      </c>
      <c r="C62" s="73" t="s">
        <v>12</v>
      </c>
      <c r="D62" s="95"/>
      <c r="E62" s="53">
        <f t="shared" si="20"/>
        <v>0</v>
      </c>
      <c r="F62" s="54"/>
      <c r="G62" s="53">
        <f t="shared" si="21"/>
        <v>0</v>
      </c>
      <c r="H62" s="55">
        <f t="shared" si="22"/>
        <v>0</v>
      </c>
      <c r="I62" s="55">
        <f t="shared" si="23"/>
        <v>0</v>
      </c>
      <c r="J62" s="56">
        <f t="shared" si="24"/>
        <v>0</v>
      </c>
      <c r="K62" s="78">
        <f t="shared" si="25"/>
        <v>0</v>
      </c>
      <c r="L62" s="55">
        <f t="shared" si="26"/>
        <v>0</v>
      </c>
      <c r="M62" s="71"/>
    </row>
    <row r="63" spans="1:13" ht="12.75" customHeight="1" x14ac:dyDescent="0.25">
      <c r="A63" s="74" t="s">
        <v>88</v>
      </c>
      <c r="B63" s="16">
        <v>20</v>
      </c>
      <c r="C63" s="73" t="s">
        <v>23</v>
      </c>
      <c r="D63" s="95"/>
      <c r="E63" s="53">
        <f t="shared" si="20"/>
        <v>0</v>
      </c>
      <c r="F63" s="54"/>
      <c r="G63" s="53">
        <f t="shared" si="21"/>
        <v>0</v>
      </c>
      <c r="H63" s="55">
        <f t="shared" si="22"/>
        <v>0</v>
      </c>
      <c r="I63" s="55">
        <f t="shared" si="23"/>
        <v>0</v>
      </c>
      <c r="J63" s="56">
        <f t="shared" si="24"/>
        <v>0</v>
      </c>
      <c r="K63" s="78">
        <f t="shared" si="25"/>
        <v>0</v>
      </c>
      <c r="L63" s="55">
        <f t="shared" si="26"/>
        <v>0</v>
      </c>
      <c r="M63" s="71"/>
    </row>
    <row r="64" spans="1:13" ht="12.75" customHeight="1" x14ac:dyDescent="0.25">
      <c r="A64" s="74" t="s">
        <v>89</v>
      </c>
      <c r="B64" s="16">
        <v>4</v>
      </c>
      <c r="C64" s="73" t="s">
        <v>12</v>
      </c>
      <c r="D64" s="95"/>
      <c r="E64" s="53">
        <f t="shared" si="20"/>
        <v>0</v>
      </c>
      <c r="F64" s="54"/>
      <c r="G64" s="53">
        <f t="shared" si="21"/>
        <v>0</v>
      </c>
      <c r="H64" s="55">
        <f t="shared" si="22"/>
        <v>0</v>
      </c>
      <c r="I64" s="55">
        <f t="shared" si="23"/>
        <v>0</v>
      </c>
      <c r="J64" s="56">
        <f t="shared" si="24"/>
        <v>0</v>
      </c>
      <c r="K64" s="78">
        <f t="shared" si="25"/>
        <v>0</v>
      </c>
      <c r="L64" s="55">
        <f t="shared" si="26"/>
        <v>0</v>
      </c>
      <c r="M64" s="71"/>
    </row>
    <row r="65" spans="1:13" ht="12.75" customHeight="1" x14ac:dyDescent="0.25">
      <c r="A65" s="74" t="s">
        <v>90</v>
      </c>
      <c r="B65" s="16">
        <v>3</v>
      </c>
      <c r="C65" s="73" t="s">
        <v>12</v>
      </c>
      <c r="D65" s="95"/>
      <c r="E65" s="53">
        <f t="shared" si="20"/>
        <v>0</v>
      </c>
      <c r="F65" s="54"/>
      <c r="G65" s="53">
        <f t="shared" si="21"/>
        <v>0</v>
      </c>
      <c r="H65" s="55">
        <f t="shared" si="22"/>
        <v>0</v>
      </c>
      <c r="I65" s="55">
        <f t="shared" si="23"/>
        <v>0</v>
      </c>
      <c r="J65" s="56">
        <f t="shared" si="24"/>
        <v>0</v>
      </c>
      <c r="K65" s="78">
        <f t="shared" si="25"/>
        <v>0</v>
      </c>
      <c r="L65" s="55">
        <f t="shared" si="26"/>
        <v>0</v>
      </c>
      <c r="M65" s="71"/>
    </row>
    <row r="66" spans="1:13" ht="12.75" customHeight="1" x14ac:dyDescent="0.25">
      <c r="A66" s="74" t="s">
        <v>91</v>
      </c>
      <c r="B66" s="16">
        <v>3</v>
      </c>
      <c r="C66" s="73" t="s">
        <v>33</v>
      </c>
      <c r="D66" s="95"/>
      <c r="E66" s="53">
        <f t="shared" si="20"/>
        <v>0</v>
      </c>
      <c r="F66" s="54"/>
      <c r="G66" s="53">
        <f t="shared" si="21"/>
        <v>0</v>
      </c>
      <c r="H66" s="55">
        <f t="shared" si="22"/>
        <v>0</v>
      </c>
      <c r="I66" s="55">
        <f t="shared" si="23"/>
        <v>0</v>
      </c>
      <c r="J66" s="56">
        <f t="shared" si="24"/>
        <v>0</v>
      </c>
      <c r="K66" s="78">
        <f t="shared" si="25"/>
        <v>0</v>
      </c>
      <c r="L66" s="55">
        <f t="shared" si="26"/>
        <v>0</v>
      </c>
      <c r="M66" s="71"/>
    </row>
    <row r="67" spans="1:13" x14ac:dyDescent="0.25">
      <c r="A67" s="72" t="s">
        <v>34</v>
      </c>
      <c r="B67" s="16"/>
      <c r="C67" s="73"/>
      <c r="D67" s="95"/>
      <c r="E67" s="53"/>
      <c r="F67" s="54"/>
      <c r="G67" s="53"/>
      <c r="H67" s="55"/>
      <c r="I67" s="55"/>
      <c r="J67" s="71"/>
      <c r="K67" s="79"/>
      <c r="L67" s="55"/>
      <c r="M67" s="71"/>
    </row>
    <row r="68" spans="1:13" s="4" customFormat="1" ht="12.75" customHeight="1" x14ac:dyDescent="0.25">
      <c r="A68" s="76" t="s">
        <v>92</v>
      </c>
      <c r="B68" s="17">
        <v>1</v>
      </c>
      <c r="C68" s="77" t="s">
        <v>12</v>
      </c>
      <c r="D68" s="96"/>
      <c r="E68" s="53">
        <f t="shared" ref="E68:E94" si="27">B68*D68</f>
        <v>0</v>
      </c>
      <c r="F68" s="57"/>
      <c r="G68" s="53">
        <f t="shared" ref="G68:G94" si="28">B68*F68</f>
        <v>0</v>
      </c>
      <c r="H68" s="55">
        <f t="shared" ref="H68:H94" si="29">D68+F68</f>
        <v>0</v>
      </c>
      <c r="I68" s="55">
        <f t="shared" ref="I68:I93" si="30">E68+G68</f>
        <v>0</v>
      </c>
      <c r="J68" s="56">
        <f t="shared" ref="J68:J94" si="31">K68*I68</f>
        <v>0</v>
      </c>
      <c r="K68" s="78">
        <f t="shared" ref="K68:K94" si="32">$K$12</f>
        <v>0</v>
      </c>
      <c r="L68" s="55">
        <f t="shared" ref="L68:L94" si="33">I68+J68</f>
        <v>0</v>
      </c>
      <c r="M68" s="80"/>
    </row>
    <row r="69" spans="1:13" ht="12.75" customHeight="1" x14ac:dyDescent="0.25">
      <c r="A69" s="74" t="s">
        <v>93</v>
      </c>
      <c r="B69" s="16">
        <v>7</v>
      </c>
      <c r="C69" s="73" t="s">
        <v>12</v>
      </c>
      <c r="D69" s="95"/>
      <c r="E69" s="53">
        <f t="shared" si="27"/>
        <v>0</v>
      </c>
      <c r="F69" s="54"/>
      <c r="G69" s="53">
        <f t="shared" si="28"/>
        <v>0</v>
      </c>
      <c r="H69" s="55">
        <f t="shared" si="29"/>
        <v>0</v>
      </c>
      <c r="I69" s="55">
        <f t="shared" si="30"/>
        <v>0</v>
      </c>
      <c r="J69" s="56">
        <f t="shared" si="31"/>
        <v>0</v>
      </c>
      <c r="K69" s="78">
        <f t="shared" si="32"/>
        <v>0</v>
      </c>
      <c r="L69" s="55">
        <f t="shared" si="33"/>
        <v>0</v>
      </c>
      <c r="M69" s="71"/>
    </row>
    <row r="70" spans="1:13" ht="12.75" customHeight="1" x14ac:dyDescent="0.25">
      <c r="A70" s="74" t="s">
        <v>94</v>
      </c>
      <c r="B70" s="16">
        <v>50</v>
      </c>
      <c r="C70" s="73" t="s">
        <v>23</v>
      </c>
      <c r="D70" s="95"/>
      <c r="E70" s="53">
        <f t="shared" si="27"/>
        <v>0</v>
      </c>
      <c r="F70" s="54"/>
      <c r="G70" s="53">
        <f t="shared" si="28"/>
        <v>0</v>
      </c>
      <c r="H70" s="55">
        <f t="shared" si="29"/>
        <v>0</v>
      </c>
      <c r="I70" s="55">
        <f t="shared" si="30"/>
        <v>0</v>
      </c>
      <c r="J70" s="56">
        <f t="shared" si="31"/>
        <v>0</v>
      </c>
      <c r="K70" s="78">
        <f t="shared" si="32"/>
        <v>0</v>
      </c>
      <c r="L70" s="55">
        <f t="shared" si="33"/>
        <v>0</v>
      </c>
      <c r="M70" s="71"/>
    </row>
    <row r="71" spans="1:13" ht="12.75" customHeight="1" x14ac:dyDescent="0.25">
      <c r="A71" s="74" t="s">
        <v>95</v>
      </c>
      <c r="B71" s="16">
        <v>40</v>
      </c>
      <c r="C71" s="73" t="s">
        <v>12</v>
      </c>
      <c r="D71" s="95"/>
      <c r="E71" s="53">
        <f t="shared" si="27"/>
        <v>0</v>
      </c>
      <c r="F71" s="54"/>
      <c r="G71" s="53">
        <f t="shared" si="28"/>
        <v>0</v>
      </c>
      <c r="H71" s="55">
        <f t="shared" si="29"/>
        <v>0</v>
      </c>
      <c r="I71" s="55">
        <f t="shared" si="30"/>
        <v>0</v>
      </c>
      <c r="J71" s="56">
        <f t="shared" si="31"/>
        <v>0</v>
      </c>
      <c r="K71" s="78">
        <f t="shared" si="32"/>
        <v>0</v>
      </c>
      <c r="L71" s="55">
        <f t="shared" si="33"/>
        <v>0</v>
      </c>
      <c r="M71" s="71"/>
    </row>
    <row r="72" spans="1:13" ht="12.75" customHeight="1" x14ac:dyDescent="0.25">
      <c r="A72" s="74" t="s">
        <v>96</v>
      </c>
      <c r="B72" s="16">
        <v>20</v>
      </c>
      <c r="C72" s="73" t="s">
        <v>12</v>
      </c>
      <c r="D72" s="95"/>
      <c r="E72" s="53">
        <f t="shared" si="27"/>
        <v>0</v>
      </c>
      <c r="F72" s="54"/>
      <c r="G72" s="53">
        <f t="shared" si="28"/>
        <v>0</v>
      </c>
      <c r="H72" s="55">
        <f t="shared" si="29"/>
        <v>0</v>
      </c>
      <c r="I72" s="55">
        <f t="shared" si="30"/>
        <v>0</v>
      </c>
      <c r="J72" s="56">
        <f t="shared" si="31"/>
        <v>0</v>
      </c>
      <c r="K72" s="78">
        <f t="shared" si="32"/>
        <v>0</v>
      </c>
      <c r="L72" s="55">
        <f t="shared" si="33"/>
        <v>0</v>
      </c>
      <c r="M72" s="71"/>
    </row>
    <row r="73" spans="1:13" ht="12.75" customHeight="1" x14ac:dyDescent="0.25">
      <c r="A73" s="74" t="s">
        <v>97</v>
      </c>
      <c r="B73" s="16">
        <v>1</v>
      </c>
      <c r="C73" s="73" t="s">
        <v>12</v>
      </c>
      <c r="D73" s="95"/>
      <c r="E73" s="53">
        <f t="shared" si="27"/>
        <v>0</v>
      </c>
      <c r="F73" s="54"/>
      <c r="G73" s="53">
        <f t="shared" si="28"/>
        <v>0</v>
      </c>
      <c r="H73" s="55">
        <f t="shared" si="29"/>
        <v>0</v>
      </c>
      <c r="I73" s="55">
        <f t="shared" si="30"/>
        <v>0</v>
      </c>
      <c r="J73" s="56">
        <f t="shared" si="31"/>
        <v>0</v>
      </c>
      <c r="K73" s="78">
        <f t="shared" si="32"/>
        <v>0</v>
      </c>
      <c r="L73" s="55">
        <f t="shared" si="33"/>
        <v>0</v>
      </c>
      <c r="M73" s="71"/>
    </row>
    <row r="74" spans="1:13" ht="12.75" customHeight="1" x14ac:dyDescent="0.25">
      <c r="A74" s="74" t="s">
        <v>98</v>
      </c>
      <c r="B74" s="16">
        <v>3</v>
      </c>
      <c r="C74" s="73" t="s">
        <v>12</v>
      </c>
      <c r="D74" s="95"/>
      <c r="E74" s="53">
        <f t="shared" si="27"/>
        <v>0</v>
      </c>
      <c r="F74" s="54"/>
      <c r="G74" s="53">
        <f t="shared" si="28"/>
        <v>0</v>
      </c>
      <c r="H74" s="55">
        <f t="shared" si="29"/>
        <v>0</v>
      </c>
      <c r="I74" s="55">
        <f t="shared" si="30"/>
        <v>0</v>
      </c>
      <c r="J74" s="56">
        <f t="shared" si="31"/>
        <v>0</v>
      </c>
      <c r="K74" s="78">
        <f t="shared" si="32"/>
        <v>0</v>
      </c>
      <c r="L74" s="55">
        <f t="shared" si="33"/>
        <v>0</v>
      </c>
      <c r="M74" s="71"/>
    </row>
    <row r="75" spans="1:13" ht="12.75" customHeight="1" x14ac:dyDescent="0.25">
      <c r="A75" s="74" t="s">
        <v>99</v>
      </c>
      <c r="B75" s="16">
        <v>4.5</v>
      </c>
      <c r="C75" s="73" t="s">
        <v>23</v>
      </c>
      <c r="D75" s="95"/>
      <c r="E75" s="53">
        <f t="shared" si="27"/>
        <v>0</v>
      </c>
      <c r="F75" s="54"/>
      <c r="G75" s="53">
        <f t="shared" si="28"/>
        <v>0</v>
      </c>
      <c r="H75" s="55">
        <f t="shared" si="29"/>
        <v>0</v>
      </c>
      <c r="I75" s="55">
        <f t="shared" si="30"/>
        <v>0</v>
      </c>
      <c r="J75" s="56">
        <f t="shared" si="31"/>
        <v>0</v>
      </c>
      <c r="K75" s="78">
        <f t="shared" si="32"/>
        <v>0</v>
      </c>
      <c r="L75" s="55">
        <f t="shared" si="33"/>
        <v>0</v>
      </c>
      <c r="M75" s="71"/>
    </row>
    <row r="76" spans="1:13" ht="12.75" customHeight="1" x14ac:dyDescent="0.25">
      <c r="A76" s="74" t="s">
        <v>100</v>
      </c>
      <c r="B76" s="16">
        <v>9</v>
      </c>
      <c r="C76" s="73" t="s">
        <v>12</v>
      </c>
      <c r="D76" s="95"/>
      <c r="E76" s="53">
        <f t="shared" si="27"/>
        <v>0</v>
      </c>
      <c r="F76" s="54"/>
      <c r="G76" s="53">
        <f t="shared" si="28"/>
        <v>0</v>
      </c>
      <c r="H76" s="55">
        <f t="shared" si="29"/>
        <v>0</v>
      </c>
      <c r="I76" s="55">
        <f t="shared" si="30"/>
        <v>0</v>
      </c>
      <c r="J76" s="56">
        <f t="shared" si="31"/>
        <v>0</v>
      </c>
      <c r="K76" s="78">
        <f t="shared" si="32"/>
        <v>0</v>
      </c>
      <c r="L76" s="55">
        <f t="shared" si="33"/>
        <v>0</v>
      </c>
      <c r="M76" s="71"/>
    </row>
    <row r="77" spans="1:13" ht="12.75" customHeight="1" x14ac:dyDescent="0.25">
      <c r="A77" s="74" t="s">
        <v>101</v>
      </c>
      <c r="B77" s="16">
        <v>9</v>
      </c>
      <c r="C77" s="73" t="s">
        <v>12</v>
      </c>
      <c r="D77" s="95"/>
      <c r="E77" s="53">
        <f t="shared" si="27"/>
        <v>0</v>
      </c>
      <c r="F77" s="54"/>
      <c r="G77" s="53">
        <f t="shared" si="28"/>
        <v>0</v>
      </c>
      <c r="H77" s="55">
        <f t="shared" si="29"/>
        <v>0</v>
      </c>
      <c r="I77" s="55">
        <f t="shared" si="30"/>
        <v>0</v>
      </c>
      <c r="J77" s="56">
        <f t="shared" si="31"/>
        <v>0</v>
      </c>
      <c r="K77" s="78">
        <f t="shared" si="32"/>
        <v>0</v>
      </c>
      <c r="L77" s="55">
        <f t="shared" si="33"/>
        <v>0</v>
      </c>
      <c r="M77" s="71"/>
    </row>
    <row r="78" spans="1:13" x14ac:dyDescent="0.25">
      <c r="A78" s="74" t="s">
        <v>102</v>
      </c>
      <c r="B78" s="16">
        <v>4</v>
      </c>
      <c r="C78" s="73" t="s">
        <v>12</v>
      </c>
      <c r="D78" s="95"/>
      <c r="E78" s="53">
        <f t="shared" si="27"/>
        <v>0</v>
      </c>
      <c r="F78" s="54"/>
      <c r="G78" s="53">
        <f t="shared" si="28"/>
        <v>0</v>
      </c>
      <c r="H78" s="55">
        <f t="shared" si="29"/>
        <v>0</v>
      </c>
      <c r="I78" s="55">
        <f t="shared" si="30"/>
        <v>0</v>
      </c>
      <c r="J78" s="56">
        <f t="shared" si="31"/>
        <v>0</v>
      </c>
      <c r="K78" s="78">
        <f t="shared" si="32"/>
        <v>0</v>
      </c>
      <c r="L78" s="55">
        <f t="shared" si="33"/>
        <v>0</v>
      </c>
      <c r="M78" s="71"/>
    </row>
    <row r="79" spans="1:13" ht="12.75" customHeight="1" x14ac:dyDescent="0.25">
      <c r="A79" s="74" t="s">
        <v>103</v>
      </c>
      <c r="B79" s="16">
        <v>1</v>
      </c>
      <c r="C79" s="73" t="s">
        <v>12</v>
      </c>
      <c r="D79" s="95"/>
      <c r="E79" s="53">
        <f t="shared" si="27"/>
        <v>0</v>
      </c>
      <c r="F79" s="54"/>
      <c r="G79" s="53">
        <f t="shared" si="28"/>
        <v>0</v>
      </c>
      <c r="H79" s="55">
        <f t="shared" si="29"/>
        <v>0</v>
      </c>
      <c r="I79" s="55">
        <f t="shared" si="30"/>
        <v>0</v>
      </c>
      <c r="J79" s="56">
        <f t="shared" si="31"/>
        <v>0</v>
      </c>
      <c r="K79" s="78">
        <f t="shared" si="32"/>
        <v>0</v>
      </c>
      <c r="L79" s="55">
        <f t="shared" si="33"/>
        <v>0</v>
      </c>
      <c r="M79" s="71"/>
    </row>
    <row r="80" spans="1:13" ht="12.75" customHeight="1" x14ac:dyDescent="0.25">
      <c r="A80" s="74" t="s">
        <v>104</v>
      </c>
      <c r="B80" s="16">
        <v>7</v>
      </c>
      <c r="C80" s="73" t="s">
        <v>12</v>
      </c>
      <c r="D80" s="95"/>
      <c r="E80" s="53">
        <f t="shared" si="27"/>
        <v>0</v>
      </c>
      <c r="F80" s="54"/>
      <c r="G80" s="53">
        <f t="shared" si="28"/>
        <v>0</v>
      </c>
      <c r="H80" s="55">
        <f t="shared" si="29"/>
        <v>0</v>
      </c>
      <c r="I80" s="55">
        <f t="shared" si="30"/>
        <v>0</v>
      </c>
      <c r="J80" s="56">
        <f t="shared" si="31"/>
        <v>0</v>
      </c>
      <c r="K80" s="78">
        <f t="shared" si="32"/>
        <v>0</v>
      </c>
      <c r="L80" s="55">
        <f t="shared" si="33"/>
        <v>0</v>
      </c>
      <c r="M80" s="71"/>
    </row>
    <row r="81" spans="1:13" ht="12.75" customHeight="1" x14ac:dyDescent="0.25">
      <c r="A81" s="74" t="s">
        <v>105</v>
      </c>
      <c r="B81" s="16">
        <v>2</v>
      </c>
      <c r="C81" s="73" t="s">
        <v>12</v>
      </c>
      <c r="D81" s="95"/>
      <c r="E81" s="53">
        <f t="shared" si="27"/>
        <v>0</v>
      </c>
      <c r="F81" s="54"/>
      <c r="G81" s="53">
        <f t="shared" si="28"/>
        <v>0</v>
      </c>
      <c r="H81" s="55">
        <f t="shared" si="29"/>
        <v>0</v>
      </c>
      <c r="I81" s="55">
        <f t="shared" si="30"/>
        <v>0</v>
      </c>
      <c r="J81" s="56">
        <f t="shared" si="31"/>
        <v>0</v>
      </c>
      <c r="K81" s="78">
        <f t="shared" si="32"/>
        <v>0</v>
      </c>
      <c r="L81" s="55">
        <f t="shared" si="33"/>
        <v>0</v>
      </c>
      <c r="M81" s="71"/>
    </row>
    <row r="82" spans="1:13" ht="12.75" customHeight="1" x14ac:dyDescent="0.25">
      <c r="A82" s="74" t="s">
        <v>106</v>
      </c>
      <c r="B82" s="16">
        <v>3</v>
      </c>
      <c r="C82" s="73" t="s">
        <v>12</v>
      </c>
      <c r="D82" s="95"/>
      <c r="E82" s="53">
        <f t="shared" si="27"/>
        <v>0</v>
      </c>
      <c r="F82" s="54"/>
      <c r="G82" s="53">
        <f t="shared" si="28"/>
        <v>0</v>
      </c>
      <c r="H82" s="55">
        <f t="shared" si="29"/>
        <v>0</v>
      </c>
      <c r="I82" s="55">
        <f t="shared" si="30"/>
        <v>0</v>
      </c>
      <c r="J82" s="56">
        <f t="shared" si="31"/>
        <v>0</v>
      </c>
      <c r="K82" s="78">
        <f t="shared" si="32"/>
        <v>0</v>
      </c>
      <c r="L82" s="55">
        <f t="shared" si="33"/>
        <v>0</v>
      </c>
      <c r="M82" s="71"/>
    </row>
    <row r="83" spans="1:13" ht="12.75" customHeight="1" x14ac:dyDescent="0.25">
      <c r="A83" s="74" t="s">
        <v>107</v>
      </c>
      <c r="B83" s="16">
        <v>2</v>
      </c>
      <c r="C83" s="73" t="s">
        <v>12</v>
      </c>
      <c r="D83" s="95"/>
      <c r="E83" s="53">
        <f t="shared" si="27"/>
        <v>0</v>
      </c>
      <c r="F83" s="54"/>
      <c r="G83" s="53">
        <f t="shared" si="28"/>
        <v>0</v>
      </c>
      <c r="H83" s="55">
        <f t="shared" si="29"/>
        <v>0</v>
      </c>
      <c r="I83" s="55">
        <f t="shared" si="30"/>
        <v>0</v>
      </c>
      <c r="J83" s="56">
        <f t="shared" si="31"/>
        <v>0</v>
      </c>
      <c r="K83" s="78">
        <f t="shared" si="32"/>
        <v>0</v>
      </c>
      <c r="L83" s="55">
        <f t="shared" si="33"/>
        <v>0</v>
      </c>
      <c r="M83" s="71"/>
    </row>
    <row r="84" spans="1:13" ht="12.75" customHeight="1" x14ac:dyDescent="0.25">
      <c r="A84" s="74" t="s">
        <v>108</v>
      </c>
      <c r="B84" s="16">
        <v>2</v>
      </c>
      <c r="C84" s="73" t="s">
        <v>12</v>
      </c>
      <c r="D84" s="95"/>
      <c r="E84" s="53">
        <f t="shared" si="27"/>
        <v>0</v>
      </c>
      <c r="F84" s="54"/>
      <c r="G84" s="53">
        <f t="shared" si="28"/>
        <v>0</v>
      </c>
      <c r="H84" s="55">
        <f t="shared" si="29"/>
        <v>0</v>
      </c>
      <c r="I84" s="55">
        <f t="shared" si="30"/>
        <v>0</v>
      </c>
      <c r="J84" s="56">
        <f t="shared" si="31"/>
        <v>0</v>
      </c>
      <c r="K84" s="78">
        <f t="shared" si="32"/>
        <v>0</v>
      </c>
      <c r="L84" s="55">
        <f t="shared" si="33"/>
        <v>0</v>
      </c>
      <c r="M84" s="71"/>
    </row>
    <row r="85" spans="1:13" ht="12.75" customHeight="1" x14ac:dyDescent="0.25">
      <c r="A85" s="74" t="s">
        <v>109</v>
      </c>
      <c r="B85" s="16">
        <v>1</v>
      </c>
      <c r="C85" s="73" t="s">
        <v>12</v>
      </c>
      <c r="D85" s="95"/>
      <c r="E85" s="53">
        <f t="shared" si="27"/>
        <v>0</v>
      </c>
      <c r="F85" s="54"/>
      <c r="G85" s="53">
        <f t="shared" si="28"/>
        <v>0</v>
      </c>
      <c r="H85" s="55">
        <f t="shared" si="29"/>
        <v>0</v>
      </c>
      <c r="I85" s="55">
        <f t="shared" si="30"/>
        <v>0</v>
      </c>
      <c r="J85" s="56">
        <f t="shared" si="31"/>
        <v>0</v>
      </c>
      <c r="K85" s="78">
        <f t="shared" si="32"/>
        <v>0</v>
      </c>
      <c r="L85" s="55">
        <f t="shared" si="33"/>
        <v>0</v>
      </c>
      <c r="M85" s="71"/>
    </row>
    <row r="86" spans="1:13" ht="12.75" customHeight="1" x14ac:dyDescent="0.25">
      <c r="A86" s="74" t="s">
        <v>110</v>
      </c>
      <c r="B86" s="16">
        <v>1</v>
      </c>
      <c r="C86" s="73" t="s">
        <v>12</v>
      </c>
      <c r="D86" s="95"/>
      <c r="E86" s="53">
        <f t="shared" si="27"/>
        <v>0</v>
      </c>
      <c r="F86" s="54"/>
      <c r="G86" s="53">
        <f t="shared" si="28"/>
        <v>0</v>
      </c>
      <c r="H86" s="55">
        <f t="shared" si="29"/>
        <v>0</v>
      </c>
      <c r="I86" s="55">
        <f t="shared" si="30"/>
        <v>0</v>
      </c>
      <c r="J86" s="56">
        <f t="shared" si="31"/>
        <v>0</v>
      </c>
      <c r="K86" s="78">
        <f t="shared" si="32"/>
        <v>0</v>
      </c>
      <c r="L86" s="55">
        <f t="shared" si="33"/>
        <v>0</v>
      </c>
      <c r="M86" s="71"/>
    </row>
    <row r="87" spans="1:13" ht="12.75" customHeight="1" x14ac:dyDescent="0.25">
      <c r="A87" s="74" t="s">
        <v>111</v>
      </c>
      <c r="B87" s="16">
        <v>2</v>
      </c>
      <c r="C87" s="73" t="s">
        <v>35</v>
      </c>
      <c r="D87" s="95"/>
      <c r="E87" s="53">
        <f t="shared" si="27"/>
        <v>0</v>
      </c>
      <c r="F87" s="54"/>
      <c r="G87" s="53">
        <f t="shared" si="28"/>
        <v>0</v>
      </c>
      <c r="H87" s="55">
        <f t="shared" si="29"/>
        <v>0</v>
      </c>
      <c r="I87" s="55">
        <f t="shared" si="30"/>
        <v>0</v>
      </c>
      <c r="J87" s="56">
        <f t="shared" si="31"/>
        <v>0</v>
      </c>
      <c r="K87" s="78">
        <f t="shared" si="32"/>
        <v>0</v>
      </c>
      <c r="L87" s="55">
        <f t="shared" si="33"/>
        <v>0</v>
      </c>
      <c r="M87" s="71"/>
    </row>
    <row r="88" spans="1:13" ht="12.75" customHeight="1" x14ac:dyDescent="0.25">
      <c r="A88" s="74" t="s">
        <v>112</v>
      </c>
      <c r="B88" s="16">
        <v>1</v>
      </c>
      <c r="C88" s="73" t="s">
        <v>12</v>
      </c>
      <c r="D88" s="95"/>
      <c r="E88" s="53">
        <f t="shared" si="27"/>
        <v>0</v>
      </c>
      <c r="F88" s="54"/>
      <c r="G88" s="53">
        <f t="shared" si="28"/>
        <v>0</v>
      </c>
      <c r="H88" s="55">
        <f t="shared" si="29"/>
        <v>0</v>
      </c>
      <c r="I88" s="55">
        <f t="shared" si="30"/>
        <v>0</v>
      </c>
      <c r="J88" s="56">
        <f t="shared" si="31"/>
        <v>0</v>
      </c>
      <c r="K88" s="78">
        <f t="shared" si="32"/>
        <v>0</v>
      </c>
      <c r="L88" s="55">
        <f t="shared" si="33"/>
        <v>0</v>
      </c>
      <c r="M88" s="71"/>
    </row>
    <row r="89" spans="1:13" ht="12.75" customHeight="1" x14ac:dyDescent="0.25">
      <c r="A89" s="74" t="s">
        <v>113</v>
      </c>
      <c r="B89" s="16">
        <v>1</v>
      </c>
      <c r="C89" s="73" t="s">
        <v>36</v>
      </c>
      <c r="D89" s="95"/>
      <c r="E89" s="53">
        <f t="shared" si="27"/>
        <v>0</v>
      </c>
      <c r="F89" s="54"/>
      <c r="G89" s="53">
        <f t="shared" si="28"/>
        <v>0</v>
      </c>
      <c r="H89" s="55">
        <f t="shared" si="29"/>
        <v>0</v>
      </c>
      <c r="I89" s="55">
        <f t="shared" si="30"/>
        <v>0</v>
      </c>
      <c r="J89" s="56">
        <f t="shared" si="31"/>
        <v>0</v>
      </c>
      <c r="K89" s="78">
        <f t="shared" si="32"/>
        <v>0</v>
      </c>
      <c r="L89" s="55">
        <f t="shared" si="33"/>
        <v>0</v>
      </c>
      <c r="M89" s="71"/>
    </row>
    <row r="90" spans="1:13" ht="12.75" customHeight="1" x14ac:dyDescent="0.25">
      <c r="A90" s="74" t="s">
        <v>114</v>
      </c>
      <c r="B90" s="16">
        <v>1</v>
      </c>
      <c r="C90" s="73" t="s">
        <v>12</v>
      </c>
      <c r="D90" s="95"/>
      <c r="E90" s="53">
        <f t="shared" si="27"/>
        <v>0</v>
      </c>
      <c r="F90" s="54"/>
      <c r="G90" s="53">
        <f t="shared" si="28"/>
        <v>0</v>
      </c>
      <c r="H90" s="55">
        <f t="shared" si="29"/>
        <v>0</v>
      </c>
      <c r="I90" s="55">
        <f t="shared" si="30"/>
        <v>0</v>
      </c>
      <c r="J90" s="56">
        <f t="shared" si="31"/>
        <v>0</v>
      </c>
      <c r="K90" s="78">
        <f t="shared" si="32"/>
        <v>0</v>
      </c>
      <c r="L90" s="55">
        <f t="shared" si="33"/>
        <v>0</v>
      </c>
      <c r="M90" s="71"/>
    </row>
    <row r="91" spans="1:13" ht="12.75" customHeight="1" x14ac:dyDescent="0.25">
      <c r="A91" s="74" t="s">
        <v>115</v>
      </c>
      <c r="B91" s="16">
        <v>3</v>
      </c>
      <c r="C91" s="73" t="s">
        <v>12</v>
      </c>
      <c r="D91" s="95"/>
      <c r="E91" s="53">
        <f t="shared" si="27"/>
        <v>0</v>
      </c>
      <c r="F91" s="54"/>
      <c r="G91" s="53">
        <f t="shared" si="28"/>
        <v>0</v>
      </c>
      <c r="H91" s="55">
        <f t="shared" si="29"/>
        <v>0</v>
      </c>
      <c r="I91" s="55">
        <f t="shared" si="30"/>
        <v>0</v>
      </c>
      <c r="J91" s="56">
        <f t="shared" si="31"/>
        <v>0</v>
      </c>
      <c r="K91" s="78">
        <f t="shared" si="32"/>
        <v>0</v>
      </c>
      <c r="L91" s="55">
        <f t="shared" si="33"/>
        <v>0</v>
      </c>
      <c r="M91" s="71"/>
    </row>
    <row r="92" spans="1:13" ht="12.75" customHeight="1" x14ac:dyDescent="0.25">
      <c r="A92" s="74" t="s">
        <v>116</v>
      </c>
      <c r="B92" s="16">
        <v>1</v>
      </c>
      <c r="C92" s="73" t="s">
        <v>12</v>
      </c>
      <c r="D92" s="95"/>
      <c r="E92" s="53">
        <f t="shared" si="27"/>
        <v>0</v>
      </c>
      <c r="F92" s="54"/>
      <c r="G92" s="53">
        <f t="shared" si="28"/>
        <v>0</v>
      </c>
      <c r="H92" s="55">
        <f t="shared" si="29"/>
        <v>0</v>
      </c>
      <c r="I92" s="55">
        <f t="shared" si="30"/>
        <v>0</v>
      </c>
      <c r="J92" s="56">
        <f t="shared" si="31"/>
        <v>0</v>
      </c>
      <c r="K92" s="78">
        <f t="shared" si="32"/>
        <v>0</v>
      </c>
      <c r="L92" s="55">
        <f t="shared" si="33"/>
        <v>0</v>
      </c>
      <c r="M92" s="71"/>
    </row>
    <row r="93" spans="1:13" ht="12.75" customHeight="1" x14ac:dyDescent="0.25">
      <c r="A93" s="74" t="s">
        <v>117</v>
      </c>
      <c r="B93" s="16">
        <v>2</v>
      </c>
      <c r="C93" s="73" t="s">
        <v>12</v>
      </c>
      <c r="D93" s="95"/>
      <c r="E93" s="53">
        <f t="shared" si="27"/>
        <v>0</v>
      </c>
      <c r="F93" s="54"/>
      <c r="G93" s="53">
        <f t="shared" si="28"/>
        <v>0</v>
      </c>
      <c r="H93" s="55">
        <f t="shared" si="29"/>
        <v>0</v>
      </c>
      <c r="I93" s="55">
        <f t="shared" si="30"/>
        <v>0</v>
      </c>
      <c r="J93" s="56">
        <f t="shared" si="31"/>
        <v>0</v>
      </c>
      <c r="K93" s="78">
        <f t="shared" si="32"/>
        <v>0</v>
      </c>
      <c r="L93" s="55">
        <f t="shared" si="33"/>
        <v>0</v>
      </c>
      <c r="M93" s="71"/>
    </row>
    <row r="94" spans="1:13" ht="12.75" customHeight="1" x14ac:dyDescent="0.25">
      <c r="A94" s="74" t="s">
        <v>118</v>
      </c>
      <c r="B94" s="16">
        <v>100</v>
      </c>
      <c r="C94" s="73" t="s">
        <v>23</v>
      </c>
      <c r="D94" s="95"/>
      <c r="E94" s="53">
        <f t="shared" si="27"/>
        <v>0</v>
      </c>
      <c r="F94" s="54"/>
      <c r="G94" s="53">
        <f t="shared" si="28"/>
        <v>0</v>
      </c>
      <c r="H94" s="55">
        <f t="shared" si="29"/>
        <v>0</v>
      </c>
      <c r="I94" s="55">
        <f>E94+G94</f>
        <v>0</v>
      </c>
      <c r="J94" s="56">
        <f t="shared" si="31"/>
        <v>0</v>
      </c>
      <c r="K94" s="78">
        <f t="shared" si="32"/>
        <v>0</v>
      </c>
      <c r="L94" s="55">
        <f t="shared" si="33"/>
        <v>0</v>
      </c>
      <c r="M94" s="71"/>
    </row>
    <row r="95" spans="1:13" ht="12.75" customHeight="1" x14ac:dyDescent="0.25">
      <c r="A95" s="72" t="s">
        <v>37</v>
      </c>
      <c r="B95" s="16"/>
      <c r="C95" s="73"/>
      <c r="D95" s="95"/>
      <c r="E95" s="53"/>
      <c r="F95" s="54"/>
      <c r="G95" s="53"/>
      <c r="H95" s="55"/>
      <c r="I95" s="55"/>
      <c r="J95" s="71"/>
      <c r="K95" s="79"/>
      <c r="L95" s="55"/>
      <c r="M95" s="71"/>
    </row>
    <row r="96" spans="1:13" ht="12.75" customHeight="1" x14ac:dyDescent="0.25">
      <c r="A96" s="74" t="s">
        <v>119</v>
      </c>
      <c r="B96" s="16">
        <v>1</v>
      </c>
      <c r="C96" s="73" t="s">
        <v>12</v>
      </c>
      <c r="D96" s="95"/>
      <c r="E96" s="53">
        <f>B96*D96</f>
        <v>0</v>
      </c>
      <c r="F96" s="54"/>
      <c r="G96" s="53">
        <f>B96*F96</f>
        <v>0</v>
      </c>
      <c r="H96" s="55">
        <f>D96+F96</f>
        <v>0</v>
      </c>
      <c r="I96" s="55">
        <f>E96+G96</f>
        <v>0</v>
      </c>
      <c r="J96" s="56">
        <f>K96*I96</f>
        <v>0</v>
      </c>
      <c r="K96" s="78">
        <f>$K$12</f>
        <v>0</v>
      </c>
      <c r="L96" s="55">
        <f>I96+J96</f>
        <v>0</v>
      </c>
      <c r="M96" s="71"/>
    </row>
    <row r="97" spans="1:13" ht="12.75" customHeight="1" x14ac:dyDescent="0.25">
      <c r="A97" s="72" t="s">
        <v>38</v>
      </c>
      <c r="B97" s="16"/>
      <c r="C97" s="73"/>
      <c r="D97" s="95"/>
      <c r="E97" s="53"/>
      <c r="F97" s="54"/>
      <c r="G97" s="53"/>
      <c r="H97" s="55"/>
      <c r="I97" s="55"/>
      <c r="J97" s="71"/>
      <c r="K97" s="79"/>
      <c r="L97" s="55"/>
      <c r="M97" s="71"/>
    </row>
    <row r="98" spans="1:13" ht="12.75" customHeight="1" x14ac:dyDescent="0.25">
      <c r="A98" s="74" t="s">
        <v>120</v>
      </c>
      <c r="B98" s="16">
        <v>1</v>
      </c>
      <c r="C98" s="73" t="s">
        <v>12</v>
      </c>
      <c r="D98" s="95"/>
      <c r="E98" s="53">
        <f>B98*D98</f>
        <v>0</v>
      </c>
      <c r="F98" s="54"/>
      <c r="G98" s="53">
        <f>B98*F98</f>
        <v>0</v>
      </c>
      <c r="H98" s="55">
        <f>D98+F98</f>
        <v>0</v>
      </c>
      <c r="I98" s="55">
        <f>E98+G98</f>
        <v>0</v>
      </c>
      <c r="J98" s="56">
        <f>K98*I98</f>
        <v>0</v>
      </c>
      <c r="K98" s="78">
        <f>$K$12</f>
        <v>0</v>
      </c>
      <c r="L98" s="55">
        <f>I98+J98</f>
        <v>0</v>
      </c>
      <c r="M98" s="71"/>
    </row>
    <row r="99" spans="1:13" ht="12.75" customHeight="1" x14ac:dyDescent="0.25">
      <c r="A99" s="72" t="s">
        <v>39</v>
      </c>
      <c r="B99" s="16"/>
      <c r="C99" s="73"/>
      <c r="D99" s="95"/>
      <c r="E99" s="53"/>
      <c r="F99" s="54"/>
      <c r="G99" s="53"/>
      <c r="H99" s="55"/>
      <c r="I99" s="55"/>
      <c r="J99" s="71"/>
      <c r="K99" s="79"/>
      <c r="L99" s="55"/>
      <c r="M99" s="71"/>
    </row>
    <row r="100" spans="1:13" ht="12.75" customHeight="1" x14ac:dyDescent="0.25">
      <c r="A100" s="74" t="s">
        <v>121</v>
      </c>
      <c r="B100" s="16">
        <v>1</v>
      </c>
      <c r="C100" s="73" t="s">
        <v>12</v>
      </c>
      <c r="D100" s="95"/>
      <c r="E100" s="53">
        <f t="shared" ref="E100:E101" si="34">B100*D100</f>
        <v>0</v>
      </c>
      <c r="F100" s="54"/>
      <c r="G100" s="53">
        <f t="shared" ref="G100:G101" si="35">B100*F100</f>
        <v>0</v>
      </c>
      <c r="H100" s="55">
        <f t="shared" ref="H100:H101" si="36">D100+F100</f>
        <v>0</v>
      </c>
      <c r="I100" s="55">
        <f t="shared" ref="I100:I101" si="37">E100+G100</f>
        <v>0</v>
      </c>
      <c r="J100" s="56">
        <f t="shared" ref="J100:J101" si="38">K100*I100</f>
        <v>0</v>
      </c>
      <c r="K100" s="78">
        <f t="shared" ref="K100:K101" si="39">$K$12</f>
        <v>0</v>
      </c>
      <c r="L100" s="55">
        <f t="shared" ref="L100:L101" si="40">I100+J100</f>
        <v>0</v>
      </c>
      <c r="M100" s="71"/>
    </row>
    <row r="101" spans="1:13" ht="12.75" customHeight="1" x14ac:dyDescent="0.25">
      <c r="A101" s="74" t="s">
        <v>122</v>
      </c>
      <c r="B101" s="16">
        <v>1</v>
      </c>
      <c r="C101" s="73" t="s">
        <v>12</v>
      </c>
      <c r="D101" s="95"/>
      <c r="E101" s="53">
        <f t="shared" si="34"/>
        <v>0</v>
      </c>
      <c r="F101" s="54"/>
      <c r="G101" s="53">
        <f t="shared" si="35"/>
        <v>0</v>
      </c>
      <c r="H101" s="55">
        <f t="shared" si="36"/>
        <v>0</v>
      </c>
      <c r="I101" s="55">
        <f t="shared" si="37"/>
        <v>0</v>
      </c>
      <c r="J101" s="56">
        <f t="shared" si="38"/>
        <v>0</v>
      </c>
      <c r="K101" s="78">
        <f t="shared" si="39"/>
        <v>0</v>
      </c>
      <c r="L101" s="55">
        <f t="shared" si="40"/>
        <v>0</v>
      </c>
      <c r="M101" s="71"/>
    </row>
    <row r="102" spans="1:13" ht="12.75" customHeight="1" x14ac:dyDescent="0.25">
      <c r="A102" s="72" t="s">
        <v>40</v>
      </c>
      <c r="B102" s="16"/>
      <c r="C102" s="73"/>
      <c r="D102" s="95"/>
      <c r="E102" s="53"/>
      <c r="F102" s="54"/>
      <c r="G102" s="53"/>
      <c r="H102" s="55"/>
      <c r="I102" s="55"/>
      <c r="J102" s="71"/>
      <c r="K102" s="79"/>
      <c r="L102" s="55"/>
      <c r="M102" s="71"/>
    </row>
    <row r="103" spans="1:13" ht="12.75" customHeight="1" x14ac:dyDescent="0.25">
      <c r="A103" s="74" t="s">
        <v>123</v>
      </c>
      <c r="B103" s="16">
        <v>2</v>
      </c>
      <c r="C103" s="73" t="s">
        <v>12</v>
      </c>
      <c r="D103" s="95"/>
      <c r="E103" s="53">
        <f t="shared" ref="E103:E106" si="41">B103*D103</f>
        <v>0</v>
      </c>
      <c r="F103" s="54"/>
      <c r="G103" s="53">
        <f t="shared" ref="G103:G106" si="42">B103*F103</f>
        <v>0</v>
      </c>
      <c r="H103" s="55">
        <f t="shared" ref="H103:H106" si="43">D103+F103</f>
        <v>0</v>
      </c>
      <c r="I103" s="55">
        <f t="shared" ref="I103:I106" si="44">E103+G103</f>
        <v>0</v>
      </c>
      <c r="J103" s="56">
        <f t="shared" ref="J103:J106" si="45">K103*I103</f>
        <v>0</v>
      </c>
      <c r="K103" s="78">
        <f t="shared" ref="K103:K106" si="46">$K$12</f>
        <v>0</v>
      </c>
      <c r="L103" s="55">
        <f t="shared" ref="L103:L106" si="47">I103+J103</f>
        <v>0</v>
      </c>
      <c r="M103" s="71"/>
    </row>
    <row r="104" spans="1:13" ht="12.75" customHeight="1" x14ac:dyDescent="0.25">
      <c r="A104" s="74" t="s">
        <v>124</v>
      </c>
      <c r="B104" s="16">
        <v>6</v>
      </c>
      <c r="C104" s="73" t="s">
        <v>12</v>
      </c>
      <c r="D104" s="95"/>
      <c r="E104" s="53">
        <f t="shared" si="41"/>
        <v>0</v>
      </c>
      <c r="F104" s="54"/>
      <c r="G104" s="53">
        <f t="shared" si="42"/>
        <v>0</v>
      </c>
      <c r="H104" s="55">
        <f t="shared" si="43"/>
        <v>0</v>
      </c>
      <c r="I104" s="55">
        <f t="shared" si="44"/>
        <v>0</v>
      </c>
      <c r="J104" s="56">
        <f t="shared" si="45"/>
        <v>0</v>
      </c>
      <c r="K104" s="78">
        <f t="shared" si="46"/>
        <v>0</v>
      </c>
      <c r="L104" s="55">
        <f t="shared" si="47"/>
        <v>0</v>
      </c>
      <c r="M104" s="71"/>
    </row>
    <row r="105" spans="1:13" ht="12.75" customHeight="1" x14ac:dyDescent="0.25">
      <c r="A105" s="74" t="s">
        <v>125</v>
      </c>
      <c r="B105" s="16">
        <v>2</v>
      </c>
      <c r="C105" s="73" t="s">
        <v>12</v>
      </c>
      <c r="D105" s="95"/>
      <c r="E105" s="53">
        <f t="shared" si="41"/>
        <v>0</v>
      </c>
      <c r="F105" s="54"/>
      <c r="G105" s="53">
        <f t="shared" si="42"/>
        <v>0</v>
      </c>
      <c r="H105" s="55">
        <f t="shared" si="43"/>
        <v>0</v>
      </c>
      <c r="I105" s="55">
        <f t="shared" si="44"/>
        <v>0</v>
      </c>
      <c r="J105" s="56">
        <f t="shared" si="45"/>
        <v>0</v>
      </c>
      <c r="K105" s="78">
        <f t="shared" si="46"/>
        <v>0</v>
      </c>
      <c r="L105" s="55">
        <f t="shared" si="47"/>
        <v>0</v>
      </c>
      <c r="M105" s="71"/>
    </row>
    <row r="106" spans="1:13" ht="12.75" customHeight="1" x14ac:dyDescent="0.25">
      <c r="A106" s="74" t="s">
        <v>126</v>
      </c>
      <c r="B106" s="16">
        <v>1</v>
      </c>
      <c r="C106" s="73" t="s">
        <v>12</v>
      </c>
      <c r="D106" s="95"/>
      <c r="E106" s="53">
        <f t="shared" si="41"/>
        <v>0</v>
      </c>
      <c r="F106" s="54"/>
      <c r="G106" s="53">
        <f t="shared" si="42"/>
        <v>0</v>
      </c>
      <c r="H106" s="55">
        <f t="shared" si="43"/>
        <v>0</v>
      </c>
      <c r="I106" s="55">
        <f t="shared" si="44"/>
        <v>0</v>
      </c>
      <c r="J106" s="56">
        <f t="shared" si="45"/>
        <v>0</v>
      </c>
      <c r="K106" s="78">
        <f t="shared" si="46"/>
        <v>0</v>
      </c>
      <c r="L106" s="55">
        <f t="shared" si="47"/>
        <v>0</v>
      </c>
      <c r="M106" s="71"/>
    </row>
    <row r="107" spans="1:13" ht="12.75" customHeight="1" x14ac:dyDescent="0.25">
      <c r="A107" s="72" t="s">
        <v>41</v>
      </c>
      <c r="B107" s="16"/>
      <c r="C107" s="73"/>
      <c r="D107" s="95"/>
      <c r="E107" s="53"/>
      <c r="F107" s="54"/>
      <c r="G107" s="53"/>
      <c r="H107" s="55"/>
      <c r="I107" s="55"/>
      <c r="J107" s="71"/>
      <c r="K107" s="79"/>
      <c r="L107" s="55"/>
      <c r="M107" s="71"/>
    </row>
    <row r="108" spans="1:13" ht="12.75" customHeight="1" x14ac:dyDescent="0.25">
      <c r="A108" s="74" t="s">
        <v>127</v>
      </c>
      <c r="B108" s="16">
        <v>4</v>
      </c>
      <c r="C108" s="73" t="s">
        <v>12</v>
      </c>
      <c r="D108" s="95"/>
      <c r="E108" s="53">
        <f t="shared" ref="E108:E109" si="48">B108*D108</f>
        <v>0</v>
      </c>
      <c r="F108" s="54"/>
      <c r="G108" s="53">
        <f t="shared" ref="G108:G109" si="49">B108*F108</f>
        <v>0</v>
      </c>
      <c r="H108" s="55">
        <f t="shared" ref="H108:H109" si="50">D108+F108</f>
        <v>0</v>
      </c>
      <c r="I108" s="55">
        <f t="shared" ref="I108:I109" si="51">E108+G108</f>
        <v>0</v>
      </c>
      <c r="J108" s="56">
        <f t="shared" ref="J108:J109" si="52">K108*I108</f>
        <v>0</v>
      </c>
      <c r="K108" s="78">
        <f t="shared" ref="K108:K109" si="53">$K$12</f>
        <v>0</v>
      </c>
      <c r="L108" s="55">
        <f t="shared" ref="L108:L109" si="54">I108+J108</f>
        <v>0</v>
      </c>
      <c r="M108" s="71"/>
    </row>
    <row r="109" spans="1:13" ht="12.75" customHeight="1" x14ac:dyDescent="0.25">
      <c r="A109" s="74" t="s">
        <v>128</v>
      </c>
      <c r="B109" s="16">
        <v>2</v>
      </c>
      <c r="C109" s="73" t="s">
        <v>12</v>
      </c>
      <c r="D109" s="95"/>
      <c r="E109" s="53">
        <f t="shared" si="48"/>
        <v>0</v>
      </c>
      <c r="F109" s="54"/>
      <c r="G109" s="53">
        <f t="shared" si="49"/>
        <v>0</v>
      </c>
      <c r="H109" s="55">
        <f t="shared" si="50"/>
        <v>0</v>
      </c>
      <c r="I109" s="55">
        <f t="shared" si="51"/>
        <v>0</v>
      </c>
      <c r="J109" s="56">
        <f t="shared" si="52"/>
        <v>0</v>
      </c>
      <c r="K109" s="78">
        <f t="shared" si="53"/>
        <v>0</v>
      </c>
      <c r="L109" s="55">
        <f t="shared" si="54"/>
        <v>0</v>
      </c>
      <c r="M109" s="71"/>
    </row>
    <row r="110" spans="1:13" ht="12.75" customHeight="1" x14ac:dyDescent="0.25">
      <c r="A110" s="72" t="s">
        <v>42</v>
      </c>
      <c r="B110" s="16"/>
      <c r="C110" s="73"/>
      <c r="D110" s="95"/>
      <c r="E110" s="53"/>
      <c r="F110" s="54"/>
      <c r="G110" s="53"/>
      <c r="H110" s="55"/>
      <c r="I110" s="55"/>
      <c r="J110" s="71"/>
      <c r="K110" s="79"/>
      <c r="L110" s="55"/>
      <c r="M110" s="71"/>
    </row>
    <row r="111" spans="1:13" ht="12.75" customHeight="1" x14ac:dyDescent="0.25">
      <c r="A111" s="74" t="s">
        <v>129</v>
      </c>
      <c r="B111" s="16">
        <v>30</v>
      </c>
      <c r="C111" s="73" t="s">
        <v>23</v>
      </c>
      <c r="D111" s="95"/>
      <c r="E111" s="53">
        <f t="shared" ref="E111:E122" si="55">B111*D111</f>
        <v>0</v>
      </c>
      <c r="F111" s="54"/>
      <c r="G111" s="53">
        <f t="shared" ref="G111:G113" si="56">B111*F111</f>
        <v>0</v>
      </c>
      <c r="H111" s="55">
        <f t="shared" ref="H111:H113" si="57">D111+F111</f>
        <v>0</v>
      </c>
      <c r="I111" s="55">
        <f t="shared" ref="I111:I113" si="58">E111+G111</f>
        <v>0</v>
      </c>
      <c r="J111" s="56">
        <f t="shared" ref="J111:J113" si="59">K111*I111</f>
        <v>0</v>
      </c>
      <c r="K111" s="78">
        <f t="shared" ref="K111:K113" si="60">$K$12</f>
        <v>0</v>
      </c>
      <c r="L111" s="55">
        <f t="shared" ref="L111:L113" si="61">I111+J111</f>
        <v>0</v>
      </c>
      <c r="M111" s="71"/>
    </row>
    <row r="112" spans="1:13" ht="12.75" customHeight="1" x14ac:dyDescent="0.25">
      <c r="A112" s="74" t="s">
        <v>130</v>
      </c>
      <c r="B112" s="16">
        <v>50</v>
      </c>
      <c r="C112" s="73" t="s">
        <v>23</v>
      </c>
      <c r="D112" s="95"/>
      <c r="E112" s="53">
        <f t="shared" si="55"/>
        <v>0</v>
      </c>
      <c r="F112" s="54"/>
      <c r="G112" s="53">
        <f t="shared" si="56"/>
        <v>0</v>
      </c>
      <c r="H112" s="55">
        <f t="shared" si="57"/>
        <v>0</v>
      </c>
      <c r="I112" s="55">
        <f t="shared" si="58"/>
        <v>0</v>
      </c>
      <c r="J112" s="56">
        <f t="shared" si="59"/>
        <v>0</v>
      </c>
      <c r="K112" s="78">
        <f t="shared" si="60"/>
        <v>0</v>
      </c>
      <c r="L112" s="55">
        <f t="shared" si="61"/>
        <v>0</v>
      </c>
      <c r="M112" s="71"/>
    </row>
    <row r="113" spans="1:13" ht="12.75" customHeight="1" x14ac:dyDescent="0.25">
      <c r="A113" s="74" t="s">
        <v>131</v>
      </c>
      <c r="B113" s="16">
        <v>110</v>
      </c>
      <c r="C113" s="73" t="s">
        <v>23</v>
      </c>
      <c r="D113" s="95"/>
      <c r="E113" s="53">
        <f t="shared" si="55"/>
        <v>0</v>
      </c>
      <c r="F113" s="54"/>
      <c r="G113" s="53">
        <f t="shared" si="56"/>
        <v>0</v>
      </c>
      <c r="H113" s="55">
        <f t="shared" si="57"/>
        <v>0</v>
      </c>
      <c r="I113" s="55">
        <f t="shared" si="58"/>
        <v>0</v>
      </c>
      <c r="J113" s="56">
        <f t="shared" si="59"/>
        <v>0</v>
      </c>
      <c r="K113" s="78">
        <f t="shared" si="60"/>
        <v>0</v>
      </c>
      <c r="L113" s="55">
        <f t="shared" si="61"/>
        <v>0</v>
      </c>
      <c r="M113" s="71"/>
    </row>
    <row r="114" spans="1:13" ht="12.75" customHeight="1" x14ac:dyDescent="0.25">
      <c r="A114" s="72" t="s">
        <v>43</v>
      </c>
      <c r="B114" s="16"/>
      <c r="C114" s="73"/>
      <c r="D114" s="95"/>
      <c r="E114" s="53"/>
      <c r="F114" s="54"/>
      <c r="G114" s="53"/>
      <c r="H114" s="55"/>
      <c r="I114" s="55"/>
      <c r="J114" s="71"/>
      <c r="K114" s="79"/>
      <c r="L114" s="55"/>
      <c r="M114" s="71"/>
    </row>
    <row r="115" spans="1:13" ht="12.75" customHeight="1" x14ac:dyDescent="0.25">
      <c r="A115" s="74" t="s">
        <v>132</v>
      </c>
      <c r="B115" s="16">
        <v>15</v>
      </c>
      <c r="C115" s="73" t="s">
        <v>23</v>
      </c>
      <c r="D115" s="95"/>
      <c r="E115" s="53">
        <f t="shared" si="55"/>
        <v>0</v>
      </c>
      <c r="F115" s="54"/>
      <c r="G115" s="53">
        <f t="shared" ref="G115:G122" si="62">B115*F115</f>
        <v>0</v>
      </c>
      <c r="H115" s="55">
        <f t="shared" ref="H115:H122" si="63">D115+F115</f>
        <v>0</v>
      </c>
      <c r="I115" s="55">
        <f t="shared" ref="I115:I122" si="64">E115+G115</f>
        <v>0</v>
      </c>
      <c r="J115" s="56">
        <f t="shared" ref="J115:J122" si="65">K115*I115</f>
        <v>0</v>
      </c>
      <c r="K115" s="78">
        <f t="shared" ref="K115:K122" si="66">$K$12</f>
        <v>0</v>
      </c>
      <c r="L115" s="55">
        <f t="shared" ref="L115:L122" si="67">I115+J115</f>
        <v>0</v>
      </c>
      <c r="M115" s="71"/>
    </row>
    <row r="116" spans="1:13" ht="12.75" customHeight="1" x14ac:dyDescent="0.25">
      <c r="A116" s="74" t="s">
        <v>133</v>
      </c>
      <c r="B116" s="16">
        <v>5</v>
      </c>
      <c r="C116" s="73" t="s">
        <v>12</v>
      </c>
      <c r="D116" s="95"/>
      <c r="E116" s="53">
        <f t="shared" si="55"/>
        <v>0</v>
      </c>
      <c r="F116" s="54"/>
      <c r="G116" s="53">
        <f t="shared" si="62"/>
        <v>0</v>
      </c>
      <c r="H116" s="55">
        <f t="shared" si="63"/>
        <v>0</v>
      </c>
      <c r="I116" s="55">
        <f t="shared" si="64"/>
        <v>0</v>
      </c>
      <c r="J116" s="56">
        <f t="shared" si="65"/>
        <v>0</v>
      </c>
      <c r="K116" s="78">
        <f t="shared" si="66"/>
        <v>0</v>
      </c>
      <c r="L116" s="55">
        <f t="shared" si="67"/>
        <v>0</v>
      </c>
      <c r="M116" s="71"/>
    </row>
    <row r="117" spans="1:13" ht="12.75" customHeight="1" x14ac:dyDescent="0.25">
      <c r="A117" s="74" t="s">
        <v>134</v>
      </c>
      <c r="B117" s="16">
        <v>3</v>
      </c>
      <c r="C117" s="73" t="s">
        <v>23</v>
      </c>
      <c r="D117" s="95"/>
      <c r="E117" s="53">
        <f t="shared" si="55"/>
        <v>0</v>
      </c>
      <c r="F117" s="54"/>
      <c r="G117" s="53">
        <f t="shared" si="62"/>
        <v>0</v>
      </c>
      <c r="H117" s="55">
        <f t="shared" si="63"/>
        <v>0</v>
      </c>
      <c r="I117" s="55">
        <f t="shared" si="64"/>
        <v>0</v>
      </c>
      <c r="J117" s="56">
        <f t="shared" si="65"/>
        <v>0</v>
      </c>
      <c r="K117" s="78">
        <f t="shared" si="66"/>
        <v>0</v>
      </c>
      <c r="L117" s="55">
        <f t="shared" si="67"/>
        <v>0</v>
      </c>
      <c r="M117" s="71"/>
    </row>
    <row r="118" spans="1:13" ht="12.75" customHeight="1" x14ac:dyDescent="0.25">
      <c r="A118" s="74" t="s">
        <v>135</v>
      </c>
      <c r="B118" s="16">
        <v>1</v>
      </c>
      <c r="C118" s="73" t="s">
        <v>12</v>
      </c>
      <c r="D118" s="95"/>
      <c r="E118" s="53">
        <f t="shared" si="55"/>
        <v>0</v>
      </c>
      <c r="F118" s="54"/>
      <c r="G118" s="53">
        <f t="shared" si="62"/>
        <v>0</v>
      </c>
      <c r="H118" s="55">
        <f t="shared" si="63"/>
        <v>0</v>
      </c>
      <c r="I118" s="55">
        <f t="shared" si="64"/>
        <v>0</v>
      </c>
      <c r="J118" s="56">
        <f t="shared" si="65"/>
        <v>0</v>
      </c>
      <c r="K118" s="78">
        <f t="shared" si="66"/>
        <v>0</v>
      </c>
      <c r="L118" s="55">
        <f t="shared" si="67"/>
        <v>0</v>
      </c>
      <c r="M118" s="71"/>
    </row>
    <row r="119" spans="1:13" ht="12.75" customHeight="1" x14ac:dyDescent="0.25">
      <c r="A119" s="74" t="s">
        <v>136</v>
      </c>
      <c r="B119" s="16">
        <v>24</v>
      </c>
      <c r="C119" s="73" t="s">
        <v>23</v>
      </c>
      <c r="D119" s="95"/>
      <c r="E119" s="53">
        <f t="shared" si="55"/>
        <v>0</v>
      </c>
      <c r="F119" s="54"/>
      <c r="G119" s="53">
        <f t="shared" si="62"/>
        <v>0</v>
      </c>
      <c r="H119" s="55">
        <f t="shared" si="63"/>
        <v>0</v>
      </c>
      <c r="I119" s="55">
        <f t="shared" si="64"/>
        <v>0</v>
      </c>
      <c r="J119" s="56">
        <f t="shared" si="65"/>
        <v>0</v>
      </c>
      <c r="K119" s="78">
        <f t="shared" si="66"/>
        <v>0</v>
      </c>
      <c r="L119" s="55">
        <f t="shared" si="67"/>
        <v>0</v>
      </c>
      <c r="M119" s="71"/>
    </row>
    <row r="120" spans="1:13" ht="12.75" customHeight="1" x14ac:dyDescent="0.25">
      <c r="A120" s="74" t="s">
        <v>137</v>
      </c>
      <c r="B120" s="16">
        <v>16</v>
      </c>
      <c r="C120" s="73" t="s">
        <v>12</v>
      </c>
      <c r="D120" s="95"/>
      <c r="E120" s="53">
        <f t="shared" si="55"/>
        <v>0</v>
      </c>
      <c r="F120" s="54"/>
      <c r="G120" s="53">
        <f t="shared" si="62"/>
        <v>0</v>
      </c>
      <c r="H120" s="55">
        <f t="shared" si="63"/>
        <v>0</v>
      </c>
      <c r="I120" s="55">
        <f t="shared" si="64"/>
        <v>0</v>
      </c>
      <c r="J120" s="56">
        <f t="shared" si="65"/>
        <v>0</v>
      </c>
      <c r="K120" s="78">
        <f t="shared" si="66"/>
        <v>0</v>
      </c>
      <c r="L120" s="55">
        <f t="shared" si="67"/>
        <v>0</v>
      </c>
      <c r="M120" s="71"/>
    </row>
    <row r="121" spans="1:13" ht="12.75" customHeight="1" x14ac:dyDescent="0.25">
      <c r="A121" s="74" t="s">
        <v>138</v>
      </c>
      <c r="B121" s="16">
        <v>9</v>
      </c>
      <c r="C121" s="73" t="s">
        <v>23</v>
      </c>
      <c r="D121" s="95"/>
      <c r="E121" s="53">
        <f t="shared" si="55"/>
        <v>0</v>
      </c>
      <c r="F121" s="54"/>
      <c r="G121" s="53">
        <f t="shared" si="62"/>
        <v>0</v>
      </c>
      <c r="H121" s="55">
        <f t="shared" si="63"/>
        <v>0</v>
      </c>
      <c r="I121" s="55">
        <f t="shared" si="64"/>
        <v>0</v>
      </c>
      <c r="J121" s="56">
        <f t="shared" si="65"/>
        <v>0</v>
      </c>
      <c r="K121" s="78">
        <f t="shared" si="66"/>
        <v>0</v>
      </c>
      <c r="L121" s="55">
        <f t="shared" si="67"/>
        <v>0</v>
      </c>
      <c r="M121" s="71"/>
    </row>
    <row r="122" spans="1:13" ht="12.75" customHeight="1" x14ac:dyDescent="0.25">
      <c r="A122" s="74" t="s">
        <v>139</v>
      </c>
      <c r="B122" s="16">
        <v>4</v>
      </c>
      <c r="C122" s="73" t="s">
        <v>12</v>
      </c>
      <c r="D122" s="95"/>
      <c r="E122" s="53">
        <f t="shared" si="55"/>
        <v>0</v>
      </c>
      <c r="F122" s="54"/>
      <c r="G122" s="53">
        <f t="shared" si="62"/>
        <v>0</v>
      </c>
      <c r="H122" s="55">
        <f t="shared" si="63"/>
        <v>0</v>
      </c>
      <c r="I122" s="55">
        <f t="shared" si="64"/>
        <v>0</v>
      </c>
      <c r="J122" s="56">
        <f t="shared" si="65"/>
        <v>0</v>
      </c>
      <c r="K122" s="78">
        <f t="shared" si="66"/>
        <v>0</v>
      </c>
      <c r="L122" s="55">
        <f t="shared" si="67"/>
        <v>0</v>
      </c>
      <c r="M122" s="71"/>
    </row>
    <row r="123" spans="1:13" ht="15.75" x14ac:dyDescent="0.25">
      <c r="A123" s="7" t="s">
        <v>44</v>
      </c>
      <c r="B123" s="8"/>
      <c r="C123" s="68"/>
      <c r="D123" s="90"/>
      <c r="E123" s="9"/>
      <c r="F123" s="90"/>
      <c r="G123" s="9"/>
      <c r="H123" s="9"/>
      <c r="I123" s="9"/>
      <c r="J123" s="9"/>
      <c r="K123" s="9"/>
      <c r="L123" s="9"/>
      <c r="M123" s="71">
        <f>SUM(L124:L126)</f>
        <v>0</v>
      </c>
    </row>
    <row r="124" spans="1:13" ht="12.75" customHeight="1" x14ac:dyDescent="0.25">
      <c r="A124" s="72" t="s">
        <v>45</v>
      </c>
      <c r="B124" s="16"/>
      <c r="C124" s="73"/>
      <c r="D124" s="95"/>
      <c r="E124" s="53"/>
      <c r="F124" s="54"/>
      <c r="G124" s="53"/>
      <c r="H124" s="55"/>
      <c r="I124" s="55"/>
      <c r="J124" s="71"/>
      <c r="K124" s="79"/>
      <c r="L124" s="55"/>
      <c r="M124" s="71"/>
    </row>
    <row r="125" spans="1:13" ht="12.75" customHeight="1" x14ac:dyDescent="0.25">
      <c r="A125" s="72" t="s">
        <v>46</v>
      </c>
      <c r="B125" s="16"/>
      <c r="C125" s="73"/>
      <c r="D125" s="95"/>
      <c r="E125" s="53"/>
      <c r="F125" s="54"/>
      <c r="G125" s="53"/>
      <c r="H125" s="55"/>
      <c r="I125" s="55"/>
      <c r="J125" s="71"/>
      <c r="K125" s="79"/>
      <c r="L125" s="55"/>
      <c r="M125" s="71"/>
    </row>
    <row r="126" spans="1:13" ht="12.75" customHeight="1" x14ac:dyDescent="0.25">
      <c r="A126" s="74" t="s">
        <v>140</v>
      </c>
      <c r="B126" s="16">
        <v>50.52</v>
      </c>
      <c r="C126" s="73" t="s">
        <v>6</v>
      </c>
      <c r="D126" s="95"/>
      <c r="E126" s="53">
        <f>B126*D126</f>
        <v>0</v>
      </c>
      <c r="F126" s="54"/>
      <c r="G126" s="53">
        <f>B126*F126</f>
        <v>0</v>
      </c>
      <c r="H126" s="55">
        <f>D126+F126</f>
        <v>0</v>
      </c>
      <c r="I126" s="55">
        <f>E126+G126</f>
        <v>0</v>
      </c>
      <c r="J126" s="56">
        <f>K126*I126</f>
        <v>0</v>
      </c>
      <c r="K126" s="78">
        <f>$K$12</f>
        <v>0</v>
      </c>
      <c r="L126" s="55">
        <f>I126+J126</f>
        <v>0</v>
      </c>
      <c r="M126" s="71"/>
    </row>
    <row r="127" spans="1:13" ht="15.75" x14ac:dyDescent="0.25">
      <c r="A127" s="7" t="s">
        <v>47</v>
      </c>
      <c r="B127" s="8"/>
      <c r="C127" s="68"/>
      <c r="D127" s="90"/>
      <c r="E127" s="9"/>
      <c r="F127" s="90"/>
      <c r="G127" s="9"/>
      <c r="H127" s="9"/>
      <c r="I127" s="9"/>
      <c r="J127" s="9"/>
      <c r="K127" s="9"/>
      <c r="L127" s="9"/>
      <c r="M127" s="71">
        <f>SUM(L128:L133)</f>
        <v>0</v>
      </c>
    </row>
    <row r="128" spans="1:13" ht="12.75" customHeight="1" x14ac:dyDescent="0.25">
      <c r="A128" s="72" t="s">
        <v>48</v>
      </c>
      <c r="B128" s="16"/>
      <c r="C128" s="73"/>
      <c r="D128" s="95"/>
      <c r="E128" s="53"/>
      <c r="F128" s="54"/>
      <c r="G128" s="53"/>
      <c r="H128" s="55"/>
      <c r="I128" s="55"/>
      <c r="J128" s="71"/>
      <c r="K128" s="79"/>
      <c r="L128" s="55"/>
      <c r="M128" s="71"/>
    </row>
    <row r="129" spans="1:13" ht="12.75" customHeight="1" x14ac:dyDescent="0.25">
      <c r="A129" s="74" t="s">
        <v>141</v>
      </c>
      <c r="B129" s="16">
        <v>3</v>
      </c>
      <c r="C129" s="73" t="s">
        <v>12</v>
      </c>
      <c r="D129" s="95"/>
      <c r="E129" s="53">
        <f>B129*D129</f>
        <v>0</v>
      </c>
      <c r="F129" s="54"/>
      <c r="G129" s="53">
        <f>B129*F129</f>
        <v>0</v>
      </c>
      <c r="H129" s="55">
        <f>D129+F129</f>
        <v>0</v>
      </c>
      <c r="I129" s="55">
        <f>E129+G129</f>
        <v>0</v>
      </c>
      <c r="J129" s="56">
        <f>K129*I129</f>
        <v>0</v>
      </c>
      <c r="K129" s="78">
        <f>$K$12</f>
        <v>0</v>
      </c>
      <c r="L129" s="55">
        <f>I129+J129</f>
        <v>0</v>
      </c>
      <c r="M129" s="71"/>
    </row>
    <row r="130" spans="1:13" ht="12.75" customHeight="1" x14ac:dyDescent="0.25">
      <c r="A130" s="72" t="s">
        <v>49</v>
      </c>
      <c r="B130" s="16"/>
      <c r="C130" s="73"/>
      <c r="D130" s="95"/>
      <c r="E130" s="53"/>
      <c r="F130" s="54"/>
      <c r="G130" s="53"/>
      <c r="H130" s="55"/>
      <c r="I130" s="55"/>
      <c r="J130" s="71"/>
      <c r="K130" s="79"/>
      <c r="L130" s="55"/>
      <c r="M130" s="71"/>
    </row>
    <row r="131" spans="1:13" ht="12.75" customHeight="1" x14ac:dyDescent="0.25">
      <c r="A131" s="74" t="s">
        <v>142</v>
      </c>
      <c r="B131" s="16">
        <v>2</v>
      </c>
      <c r="C131" s="73" t="s">
        <v>12</v>
      </c>
      <c r="D131" s="95"/>
      <c r="E131" s="53">
        <f>B131*D131</f>
        <v>0</v>
      </c>
      <c r="F131" s="54"/>
      <c r="G131" s="53">
        <f>B131*F131</f>
        <v>0</v>
      </c>
      <c r="H131" s="55">
        <f>D131+F131</f>
        <v>0</v>
      </c>
      <c r="I131" s="55">
        <f>E131+G131</f>
        <v>0</v>
      </c>
      <c r="J131" s="56">
        <f>K131*I131</f>
        <v>0</v>
      </c>
      <c r="K131" s="78">
        <f>$K$12</f>
        <v>0</v>
      </c>
      <c r="L131" s="55">
        <f>I131+J131</f>
        <v>0</v>
      </c>
      <c r="M131" s="71"/>
    </row>
    <row r="132" spans="1:13" ht="12.75" customHeight="1" x14ac:dyDescent="0.25">
      <c r="A132" s="72" t="s">
        <v>50</v>
      </c>
      <c r="B132" s="16"/>
      <c r="C132" s="73"/>
      <c r="D132" s="95"/>
      <c r="E132" s="53"/>
      <c r="F132" s="54"/>
      <c r="G132" s="53"/>
      <c r="H132" s="55"/>
      <c r="I132" s="55"/>
      <c r="J132" s="71"/>
      <c r="K132" s="79"/>
      <c r="L132" s="55"/>
      <c r="M132" s="71"/>
    </row>
    <row r="133" spans="1:13" ht="12.75" customHeight="1" x14ac:dyDescent="0.25">
      <c r="A133" s="74" t="s">
        <v>143</v>
      </c>
      <c r="B133" s="16">
        <v>2</v>
      </c>
      <c r="C133" s="73" t="s">
        <v>12</v>
      </c>
      <c r="D133" s="95"/>
      <c r="E133" s="53">
        <f>B133*D133</f>
        <v>0</v>
      </c>
      <c r="F133" s="54"/>
      <c r="G133" s="53">
        <f>B133*F133</f>
        <v>0</v>
      </c>
      <c r="H133" s="55">
        <f>D133+F133</f>
        <v>0</v>
      </c>
      <c r="I133" s="55">
        <f>E133+G133</f>
        <v>0</v>
      </c>
      <c r="J133" s="56">
        <f>K133*I133</f>
        <v>0</v>
      </c>
      <c r="K133" s="78">
        <f>$K$12</f>
        <v>0</v>
      </c>
      <c r="L133" s="55">
        <f>I133+J133</f>
        <v>0</v>
      </c>
      <c r="M133" s="71"/>
    </row>
    <row r="134" spans="1:13" ht="15.75" x14ac:dyDescent="0.25">
      <c r="A134" s="7" t="s">
        <v>51</v>
      </c>
      <c r="B134" s="8"/>
      <c r="C134" s="68"/>
      <c r="D134" s="90"/>
      <c r="E134" s="9"/>
      <c r="F134" s="90"/>
      <c r="G134" s="9"/>
      <c r="H134" s="9"/>
      <c r="I134" s="9"/>
      <c r="J134" s="9"/>
      <c r="K134" s="9"/>
      <c r="L134" s="9"/>
      <c r="M134" s="71">
        <f>SUM(L135:L139)</f>
        <v>0</v>
      </c>
    </row>
    <row r="135" spans="1:13" ht="12.75" customHeight="1" x14ac:dyDescent="0.25">
      <c r="A135" s="72" t="s">
        <v>52</v>
      </c>
      <c r="B135" s="16"/>
      <c r="C135" s="73"/>
      <c r="D135" s="95"/>
      <c r="E135" s="53"/>
      <c r="F135" s="54"/>
      <c r="G135" s="53"/>
      <c r="H135" s="55"/>
      <c r="I135" s="55"/>
      <c r="J135" s="71"/>
      <c r="K135" s="79"/>
      <c r="L135" s="55"/>
      <c r="M135" s="71"/>
    </row>
    <row r="136" spans="1:13" ht="12.75" customHeight="1" x14ac:dyDescent="0.25">
      <c r="A136" s="72" t="s">
        <v>53</v>
      </c>
      <c r="B136" s="16"/>
      <c r="C136" s="73"/>
      <c r="D136" s="95"/>
      <c r="E136" s="53"/>
      <c r="F136" s="54"/>
      <c r="G136" s="53"/>
      <c r="H136" s="55"/>
      <c r="I136" s="55"/>
      <c r="J136" s="71"/>
      <c r="K136" s="79"/>
      <c r="L136" s="55"/>
      <c r="M136" s="71"/>
    </row>
    <row r="137" spans="1:13" ht="12.75" customHeight="1" x14ac:dyDescent="0.25">
      <c r="A137" s="74" t="s">
        <v>144</v>
      </c>
      <c r="B137" s="16">
        <v>63.67</v>
      </c>
      <c r="C137" s="73" t="s">
        <v>6</v>
      </c>
      <c r="D137" s="95"/>
      <c r="E137" s="53">
        <f>B137*D137</f>
        <v>0</v>
      </c>
      <c r="F137" s="54"/>
      <c r="G137" s="53">
        <f>B137*F137</f>
        <v>0</v>
      </c>
      <c r="H137" s="55">
        <f>D137+F137</f>
        <v>0</v>
      </c>
      <c r="I137" s="55">
        <f>E137+G137</f>
        <v>0</v>
      </c>
      <c r="J137" s="56">
        <f>K137*I137</f>
        <v>0</v>
      </c>
      <c r="K137" s="78">
        <f>$K$12</f>
        <v>0</v>
      </c>
      <c r="L137" s="55">
        <f>I137+J137</f>
        <v>0</v>
      </c>
      <c r="M137" s="71"/>
    </row>
    <row r="138" spans="1:13" ht="12.75" customHeight="1" x14ac:dyDescent="0.25">
      <c r="A138" s="72" t="s">
        <v>54</v>
      </c>
      <c r="B138" s="16"/>
      <c r="C138" s="73"/>
      <c r="D138" s="95"/>
      <c r="E138" s="53"/>
      <c r="F138" s="54"/>
      <c r="G138" s="53"/>
      <c r="H138" s="55"/>
      <c r="I138" s="55"/>
      <c r="J138" s="71"/>
      <c r="K138" s="79"/>
      <c r="L138" s="55"/>
      <c r="M138" s="71"/>
    </row>
    <row r="139" spans="1:13" ht="12.75" customHeight="1" x14ac:dyDescent="0.25">
      <c r="A139" s="75" t="s">
        <v>185</v>
      </c>
      <c r="B139" s="16">
        <v>63.67</v>
      </c>
      <c r="C139" s="73" t="s">
        <v>6</v>
      </c>
      <c r="D139" s="95"/>
      <c r="E139" s="53">
        <f>B139*D139</f>
        <v>0</v>
      </c>
      <c r="F139" s="54"/>
      <c r="G139" s="53">
        <f>B139*F139</f>
        <v>0</v>
      </c>
      <c r="H139" s="55">
        <f>D139+F139</f>
        <v>0</v>
      </c>
      <c r="I139" s="55">
        <f>E139+G139</f>
        <v>0</v>
      </c>
      <c r="J139" s="56">
        <f>K139*I139</f>
        <v>0</v>
      </c>
      <c r="K139" s="78">
        <f>$K$12</f>
        <v>0</v>
      </c>
      <c r="L139" s="55">
        <f>I139+J139</f>
        <v>0</v>
      </c>
      <c r="M139" s="71"/>
    </row>
    <row r="140" spans="1:13" ht="15.75" x14ac:dyDescent="0.25">
      <c r="A140" s="7" t="s">
        <v>55</v>
      </c>
      <c r="B140" s="8"/>
      <c r="C140" s="68"/>
      <c r="D140" s="90"/>
      <c r="E140" s="9"/>
      <c r="F140" s="90"/>
      <c r="G140" s="9"/>
      <c r="H140" s="9"/>
      <c r="I140" s="9"/>
      <c r="J140" s="9"/>
      <c r="K140" s="9"/>
      <c r="L140" s="9"/>
      <c r="M140" s="71">
        <f>SUM(L141:L148)</f>
        <v>0</v>
      </c>
    </row>
    <row r="141" spans="1:13" s="1" customFormat="1" ht="12.75" customHeight="1" x14ac:dyDescent="0.25">
      <c r="A141" s="72" t="s">
        <v>56</v>
      </c>
      <c r="B141" s="16"/>
      <c r="C141" s="73"/>
      <c r="D141" s="95"/>
      <c r="E141" s="53"/>
      <c r="F141" s="54"/>
      <c r="G141" s="53"/>
      <c r="H141" s="55"/>
      <c r="I141" s="55"/>
      <c r="J141" s="71"/>
      <c r="K141" s="79"/>
      <c r="L141" s="55"/>
      <c r="M141" s="71"/>
    </row>
    <row r="142" spans="1:13" s="1" customFormat="1" ht="12.75" customHeight="1" x14ac:dyDescent="0.25">
      <c r="A142" s="74" t="s">
        <v>145</v>
      </c>
      <c r="B142" s="16">
        <v>140.51</v>
      </c>
      <c r="C142" s="73" t="s">
        <v>6</v>
      </c>
      <c r="D142" s="95"/>
      <c r="E142" s="53">
        <f>B142*D142</f>
        <v>0</v>
      </c>
      <c r="F142" s="54"/>
      <c r="G142" s="53">
        <f>B142*F142</f>
        <v>0</v>
      </c>
      <c r="H142" s="55">
        <f>D142+F142</f>
        <v>0</v>
      </c>
      <c r="I142" s="55">
        <f t="shared" ref="I142:I144" si="68">E142+G142</f>
        <v>0</v>
      </c>
      <c r="J142" s="56">
        <f t="shared" ref="J142:J144" si="69">K142*I142</f>
        <v>0</v>
      </c>
      <c r="K142" s="78">
        <f t="shared" ref="K142:K144" si="70">$K$12</f>
        <v>0</v>
      </c>
      <c r="L142" s="55">
        <f t="shared" ref="L142:L144" si="71">I142+J142</f>
        <v>0</v>
      </c>
      <c r="M142" s="71"/>
    </row>
    <row r="143" spans="1:13" s="1" customFormat="1" ht="12.75" customHeight="1" x14ac:dyDescent="0.25">
      <c r="A143" s="72" t="s">
        <v>57</v>
      </c>
      <c r="B143" s="16"/>
      <c r="C143" s="73"/>
      <c r="D143" s="95"/>
      <c r="E143" s="53"/>
      <c r="F143" s="54"/>
      <c r="G143" s="53"/>
      <c r="H143" s="55">
        <f>D143+F143</f>
        <v>0</v>
      </c>
      <c r="I143" s="55">
        <f t="shared" si="68"/>
        <v>0</v>
      </c>
      <c r="J143" s="56">
        <f t="shared" si="69"/>
        <v>0</v>
      </c>
      <c r="K143" s="78">
        <f t="shared" si="70"/>
        <v>0</v>
      </c>
      <c r="L143" s="55">
        <f t="shared" si="71"/>
        <v>0</v>
      </c>
      <c r="M143" s="71"/>
    </row>
    <row r="144" spans="1:13" s="1" customFormat="1" ht="12.75" customHeight="1" x14ac:dyDescent="0.25">
      <c r="A144" s="74" t="s">
        <v>146</v>
      </c>
      <c r="B144" s="16">
        <v>98.3</v>
      </c>
      <c r="C144" s="73" t="s">
        <v>6</v>
      </c>
      <c r="D144" s="95"/>
      <c r="E144" s="53">
        <f>B144*D144</f>
        <v>0</v>
      </c>
      <c r="F144" s="54"/>
      <c r="G144" s="53">
        <f>B144*F144</f>
        <v>0</v>
      </c>
      <c r="H144" s="55">
        <f>D144+F144</f>
        <v>0</v>
      </c>
      <c r="I144" s="55">
        <f t="shared" si="68"/>
        <v>0</v>
      </c>
      <c r="J144" s="56">
        <f t="shared" si="69"/>
        <v>0</v>
      </c>
      <c r="K144" s="78">
        <f t="shared" si="70"/>
        <v>0</v>
      </c>
      <c r="L144" s="55">
        <f t="shared" si="71"/>
        <v>0</v>
      </c>
      <c r="M144" s="71"/>
    </row>
    <row r="145" spans="1:13" s="1" customFormat="1" ht="12.75" customHeight="1" x14ac:dyDescent="0.25">
      <c r="A145" s="72" t="s">
        <v>58</v>
      </c>
      <c r="B145" s="16"/>
      <c r="C145" s="73"/>
      <c r="D145" s="95"/>
      <c r="E145" s="53"/>
      <c r="F145" s="54"/>
      <c r="G145" s="53"/>
      <c r="H145" s="55"/>
      <c r="I145" s="55"/>
      <c r="J145" s="71"/>
      <c r="K145" s="79"/>
      <c r="L145" s="55"/>
      <c r="M145" s="71"/>
    </row>
    <row r="146" spans="1:13" s="1" customFormat="1" ht="12.75" customHeight="1" x14ac:dyDescent="0.25">
      <c r="A146" s="74" t="s">
        <v>147</v>
      </c>
      <c r="B146" s="16">
        <v>42.21</v>
      </c>
      <c r="C146" s="73" t="s">
        <v>6</v>
      </c>
      <c r="D146" s="95"/>
      <c r="E146" s="53">
        <f>B146*D146</f>
        <v>0</v>
      </c>
      <c r="F146" s="54"/>
      <c r="G146" s="53">
        <f>B146*F146</f>
        <v>0</v>
      </c>
      <c r="H146" s="55">
        <f>D146+F146</f>
        <v>0</v>
      </c>
      <c r="I146" s="55">
        <f>E146+G146</f>
        <v>0</v>
      </c>
      <c r="J146" s="56">
        <f>K146*I146</f>
        <v>0</v>
      </c>
      <c r="K146" s="78">
        <f>$K$12</f>
        <v>0</v>
      </c>
      <c r="L146" s="55">
        <f>I146+J146</f>
        <v>0</v>
      </c>
      <c r="M146" s="71"/>
    </row>
    <row r="147" spans="1:13" s="1" customFormat="1" ht="12.75" customHeight="1" x14ac:dyDescent="0.25">
      <c r="A147" s="72" t="s">
        <v>59</v>
      </c>
      <c r="B147" s="16"/>
      <c r="C147" s="73"/>
      <c r="D147" s="95"/>
      <c r="E147" s="53"/>
      <c r="F147" s="54"/>
      <c r="G147" s="53"/>
      <c r="H147" s="55"/>
      <c r="I147" s="55"/>
      <c r="J147" s="71"/>
      <c r="K147" s="79"/>
      <c r="L147" s="55"/>
      <c r="M147" s="71"/>
    </row>
    <row r="148" spans="1:13" s="1" customFormat="1" ht="12.75" customHeight="1" x14ac:dyDescent="0.25">
      <c r="A148" s="74" t="s">
        <v>148</v>
      </c>
      <c r="B148" s="16">
        <v>80.489999999999995</v>
      </c>
      <c r="C148" s="73" t="s">
        <v>6</v>
      </c>
      <c r="D148" s="95"/>
      <c r="E148" s="53">
        <f>B148*D148</f>
        <v>0</v>
      </c>
      <c r="F148" s="54"/>
      <c r="G148" s="53">
        <f>B148*F148</f>
        <v>0</v>
      </c>
      <c r="H148" s="55">
        <f>D148+F148</f>
        <v>0</v>
      </c>
      <c r="I148" s="55">
        <f>E148+G148</f>
        <v>0</v>
      </c>
      <c r="J148" s="56">
        <f>K148*I148</f>
        <v>0</v>
      </c>
      <c r="K148" s="78">
        <f>$K$12</f>
        <v>0</v>
      </c>
      <c r="L148" s="55">
        <f>I148+J148</f>
        <v>0</v>
      </c>
      <c r="M148" s="71"/>
    </row>
    <row r="149" spans="1:13" ht="15.75" x14ac:dyDescent="0.25">
      <c r="A149" s="7" t="s">
        <v>60</v>
      </c>
      <c r="B149" s="8"/>
      <c r="C149" s="68"/>
      <c r="D149" s="90"/>
      <c r="E149" s="9"/>
      <c r="F149" s="90"/>
      <c r="G149" s="9"/>
      <c r="H149" s="9"/>
      <c r="I149" s="9"/>
      <c r="J149" s="9"/>
      <c r="K149" s="9"/>
      <c r="L149" s="9"/>
      <c r="M149" s="71">
        <f>SUM(L150:L151)</f>
        <v>0</v>
      </c>
    </row>
    <row r="150" spans="1:13" s="1" customFormat="1" ht="12.75" customHeight="1" x14ac:dyDescent="0.25">
      <c r="A150" s="72" t="s">
        <v>61</v>
      </c>
      <c r="B150" s="16"/>
      <c r="C150" s="73"/>
      <c r="D150" s="95"/>
      <c r="E150" s="53"/>
      <c r="F150" s="54"/>
      <c r="G150" s="53"/>
      <c r="H150" s="55"/>
      <c r="I150" s="55"/>
      <c r="J150" s="71"/>
      <c r="K150" s="79"/>
      <c r="L150" s="55"/>
      <c r="M150" s="71"/>
    </row>
    <row r="151" spans="1:13" s="1" customFormat="1" ht="12.75" customHeight="1" x14ac:dyDescent="0.25">
      <c r="A151" s="74" t="s">
        <v>149</v>
      </c>
      <c r="B151" s="16">
        <v>34.630000000000003</v>
      </c>
      <c r="C151" s="73" t="s">
        <v>6</v>
      </c>
      <c r="D151" s="95"/>
      <c r="E151" s="53">
        <f>B151*D151</f>
        <v>0</v>
      </c>
      <c r="F151" s="54"/>
      <c r="G151" s="53">
        <f>B151*F151</f>
        <v>0</v>
      </c>
      <c r="H151" s="55">
        <f>D151+F151</f>
        <v>0</v>
      </c>
      <c r="I151" s="55">
        <f>E151+G151</f>
        <v>0</v>
      </c>
      <c r="J151" s="56">
        <f>K151*I151</f>
        <v>0</v>
      </c>
      <c r="K151" s="78">
        <f>$K$12</f>
        <v>0</v>
      </c>
      <c r="L151" s="55">
        <f>I151+J151</f>
        <v>0</v>
      </c>
      <c r="M151" s="71"/>
    </row>
    <row r="152" spans="1:13" ht="15.75" x14ac:dyDescent="0.25">
      <c r="A152" s="7" t="s">
        <v>62</v>
      </c>
      <c r="B152" s="8"/>
      <c r="C152" s="68"/>
      <c r="D152" s="90"/>
      <c r="E152" s="9"/>
      <c r="F152" s="90"/>
      <c r="G152" s="9"/>
      <c r="H152" s="9"/>
      <c r="I152" s="9"/>
      <c r="J152" s="9"/>
      <c r="K152" s="9"/>
      <c r="L152" s="9"/>
      <c r="M152" s="71">
        <f>SUM(L153:L155)</f>
        <v>0</v>
      </c>
    </row>
    <row r="153" spans="1:13" s="1" customFormat="1" ht="12.75" customHeight="1" x14ac:dyDescent="0.25">
      <c r="A153" s="72" t="s">
        <v>63</v>
      </c>
      <c r="B153" s="16"/>
      <c r="C153" s="73"/>
      <c r="D153" s="95"/>
      <c r="E153" s="53"/>
      <c r="F153" s="54"/>
      <c r="G153" s="53"/>
      <c r="H153" s="55"/>
      <c r="I153" s="55"/>
      <c r="J153" s="71"/>
      <c r="K153" s="79"/>
      <c r="L153" s="55"/>
      <c r="M153" s="71"/>
    </row>
    <row r="154" spans="1:13" s="1" customFormat="1" ht="12.75" customHeight="1" x14ac:dyDescent="0.25">
      <c r="A154" s="72" t="s">
        <v>64</v>
      </c>
      <c r="B154" s="16"/>
      <c r="C154" s="73"/>
      <c r="D154" s="95"/>
      <c r="E154" s="53"/>
      <c r="F154" s="54"/>
      <c r="G154" s="53"/>
      <c r="H154" s="55"/>
      <c r="I154" s="55"/>
      <c r="J154" s="71"/>
      <c r="K154" s="79"/>
      <c r="L154" s="55"/>
      <c r="M154" s="71"/>
    </row>
    <row r="155" spans="1:13" s="1" customFormat="1" ht="12.75" customHeight="1" x14ac:dyDescent="0.25">
      <c r="A155" s="74" t="s">
        <v>150</v>
      </c>
      <c r="B155" s="16">
        <v>2</v>
      </c>
      <c r="C155" s="73" t="s">
        <v>65</v>
      </c>
      <c r="D155" s="95"/>
      <c r="E155" s="53">
        <f>B155*D155</f>
        <v>0</v>
      </c>
      <c r="F155" s="54"/>
      <c r="G155" s="53">
        <f>B155*F155</f>
        <v>0</v>
      </c>
      <c r="H155" s="55">
        <f>D155+F155</f>
        <v>0</v>
      </c>
      <c r="I155" s="55">
        <f>E155+G155</f>
        <v>0</v>
      </c>
      <c r="J155" s="56">
        <f>K155*I155</f>
        <v>0</v>
      </c>
      <c r="K155" s="78">
        <f>$K$12</f>
        <v>0</v>
      </c>
      <c r="L155" s="55">
        <f>I155+J155</f>
        <v>0</v>
      </c>
      <c r="M155" s="71"/>
    </row>
    <row r="156" spans="1:13" ht="15.75" x14ac:dyDescent="0.25">
      <c r="A156" s="7" t="s">
        <v>66</v>
      </c>
      <c r="B156" s="8"/>
      <c r="C156" s="68"/>
      <c r="D156" s="90"/>
      <c r="E156" s="9"/>
      <c r="F156" s="90"/>
      <c r="G156" s="9"/>
      <c r="H156" s="9"/>
      <c r="I156" s="9"/>
      <c r="J156" s="9"/>
      <c r="K156" s="9"/>
      <c r="L156" s="9"/>
      <c r="M156" s="71">
        <f>SUM(L157:L164)</f>
        <v>0</v>
      </c>
    </row>
    <row r="157" spans="1:13" s="1" customFormat="1" ht="12.75" customHeight="1" x14ac:dyDescent="0.25">
      <c r="A157" s="72" t="s">
        <v>67</v>
      </c>
      <c r="B157" s="16"/>
      <c r="C157" s="73"/>
      <c r="D157" s="95"/>
      <c r="E157" s="53"/>
      <c r="F157" s="54"/>
      <c r="G157" s="53"/>
      <c r="H157" s="55"/>
      <c r="I157" s="55"/>
      <c r="J157" s="71"/>
      <c r="K157" s="79"/>
      <c r="L157" s="55"/>
      <c r="M157" s="71"/>
    </row>
    <row r="158" spans="1:13" s="1" customFormat="1" ht="12.75" customHeight="1" x14ac:dyDescent="0.25">
      <c r="A158" s="75" t="s">
        <v>186</v>
      </c>
      <c r="B158" s="16">
        <v>76.930000000000007</v>
      </c>
      <c r="C158" s="73" t="s">
        <v>6</v>
      </c>
      <c r="D158" s="95"/>
      <c r="E158" s="53">
        <f>B158*D158</f>
        <v>0</v>
      </c>
      <c r="F158" s="54"/>
      <c r="G158" s="53">
        <f>B158*F158</f>
        <v>0</v>
      </c>
      <c r="H158" s="55">
        <f>D158+F158</f>
        <v>0</v>
      </c>
      <c r="I158" s="55">
        <f>E158+G158</f>
        <v>0</v>
      </c>
      <c r="J158" s="56">
        <f>K158*I158</f>
        <v>0</v>
      </c>
      <c r="K158" s="78">
        <f>$K$12</f>
        <v>0</v>
      </c>
      <c r="L158" s="55">
        <f>I158+J158</f>
        <v>0</v>
      </c>
      <c r="M158" s="71"/>
    </row>
    <row r="159" spans="1:13" s="1" customFormat="1" ht="12.75" customHeight="1" x14ac:dyDescent="0.25">
      <c r="A159" s="72" t="s">
        <v>68</v>
      </c>
      <c r="B159" s="16"/>
      <c r="C159" s="73"/>
      <c r="D159" s="95"/>
      <c r="E159" s="53"/>
      <c r="F159" s="54"/>
      <c r="G159" s="53"/>
      <c r="H159" s="55"/>
      <c r="I159" s="55"/>
      <c r="J159" s="71"/>
      <c r="K159" s="79"/>
      <c r="L159" s="55"/>
      <c r="M159" s="71"/>
    </row>
    <row r="160" spans="1:13" s="1" customFormat="1" ht="12.75" customHeight="1" x14ac:dyDescent="0.25">
      <c r="A160" s="74" t="s">
        <v>151</v>
      </c>
      <c r="B160" s="16">
        <v>1.6</v>
      </c>
      <c r="C160" s="73" t="s">
        <v>6</v>
      </c>
      <c r="D160" s="95"/>
      <c r="E160" s="53">
        <f>B160*D160</f>
        <v>0</v>
      </c>
      <c r="F160" s="54"/>
      <c r="G160" s="53">
        <f>B160*F160</f>
        <v>0</v>
      </c>
      <c r="H160" s="55">
        <f>D160+F160</f>
        <v>0</v>
      </c>
      <c r="I160" s="55">
        <f>E160+G160</f>
        <v>0</v>
      </c>
      <c r="J160" s="56">
        <f>K160*I160</f>
        <v>0</v>
      </c>
      <c r="K160" s="78">
        <f>$K$12</f>
        <v>0</v>
      </c>
      <c r="L160" s="55">
        <f>I160+J160</f>
        <v>0</v>
      </c>
      <c r="M160" s="71"/>
    </row>
    <row r="161" spans="1:13" s="1" customFormat="1" ht="12.75" customHeight="1" x14ac:dyDescent="0.25">
      <c r="A161" s="72" t="s">
        <v>69</v>
      </c>
      <c r="B161" s="16"/>
      <c r="C161" s="73"/>
      <c r="D161" s="95"/>
      <c r="E161" s="53"/>
      <c r="F161" s="54"/>
      <c r="G161" s="53"/>
      <c r="H161" s="55"/>
      <c r="I161" s="55"/>
      <c r="J161" s="71"/>
      <c r="K161" s="79"/>
      <c r="L161" s="55"/>
      <c r="M161" s="71"/>
    </row>
    <row r="162" spans="1:13" s="1" customFormat="1" ht="12.75" customHeight="1" x14ac:dyDescent="0.25">
      <c r="A162" s="74" t="s">
        <v>152</v>
      </c>
      <c r="B162" s="16">
        <v>17.850000000000001</v>
      </c>
      <c r="C162" s="73" t="s">
        <v>23</v>
      </c>
      <c r="D162" s="95"/>
      <c r="E162" s="53">
        <f>B162*D162</f>
        <v>0</v>
      </c>
      <c r="F162" s="54"/>
      <c r="G162" s="53">
        <f>B162*F162</f>
        <v>0</v>
      </c>
      <c r="H162" s="55">
        <f>D162+F162</f>
        <v>0</v>
      </c>
      <c r="I162" s="55">
        <f>E162+G162</f>
        <v>0</v>
      </c>
      <c r="J162" s="56">
        <f>K162*I162</f>
        <v>0</v>
      </c>
      <c r="K162" s="78">
        <f>$K$12</f>
        <v>0</v>
      </c>
      <c r="L162" s="55">
        <f>I162+J162</f>
        <v>0</v>
      </c>
      <c r="M162" s="71"/>
    </row>
    <row r="163" spans="1:13" s="1" customFormat="1" ht="12.75" customHeight="1" x14ac:dyDescent="0.25">
      <c r="A163" s="72" t="s">
        <v>70</v>
      </c>
      <c r="B163" s="16"/>
      <c r="C163" s="73"/>
      <c r="D163" s="95"/>
      <c r="E163" s="53"/>
      <c r="F163" s="54"/>
      <c r="G163" s="53"/>
      <c r="H163" s="55"/>
      <c r="I163" s="55"/>
      <c r="J163" s="71"/>
      <c r="K163" s="79"/>
      <c r="L163" s="55"/>
      <c r="M163" s="71"/>
    </row>
    <row r="164" spans="1:13" s="1" customFormat="1" ht="12.75" customHeight="1" x14ac:dyDescent="0.25">
      <c r="A164" s="74" t="s">
        <v>153</v>
      </c>
      <c r="B164" s="16">
        <v>2.2000000000000002</v>
      </c>
      <c r="C164" s="73" t="s">
        <v>23</v>
      </c>
      <c r="D164" s="95"/>
      <c r="E164" s="53">
        <f>B164*D164</f>
        <v>0</v>
      </c>
      <c r="F164" s="54"/>
      <c r="G164" s="53">
        <f>B164*F164</f>
        <v>0</v>
      </c>
      <c r="H164" s="55">
        <f>D164+F164</f>
        <v>0</v>
      </c>
      <c r="I164" s="55">
        <f>E164+G164</f>
        <v>0</v>
      </c>
      <c r="J164" s="56">
        <f>K164*I164</f>
        <v>0</v>
      </c>
      <c r="K164" s="78">
        <f>$K$12</f>
        <v>0</v>
      </c>
      <c r="L164" s="55">
        <f>I164+J164</f>
        <v>0</v>
      </c>
      <c r="M164" s="71"/>
    </row>
    <row r="165" spans="1:13" ht="15.75" x14ac:dyDescent="0.25">
      <c r="A165" s="87"/>
      <c r="B165" s="85"/>
      <c r="C165" s="86"/>
      <c r="D165" s="87"/>
      <c r="E165" s="88"/>
      <c r="F165" s="88"/>
      <c r="G165" s="88"/>
      <c r="H165" s="65" t="s">
        <v>189</v>
      </c>
      <c r="I165" s="66"/>
      <c r="J165" s="66"/>
      <c r="K165" s="66"/>
      <c r="L165" s="67"/>
      <c r="M165" s="81">
        <f>SUM(M16:M164)</f>
        <v>0</v>
      </c>
    </row>
  </sheetData>
  <sheetProtection algorithmName="SHA-512" hashValue="PsGAtP6gQTLQW+ZLW8ZLTWam3JYePNu1FybBMZkqmQiQOfMfbFIvN41YA0rHHLN7bqWuEU0ZtAsmrFOw9fOIVw==" saltValue="UzXHKoemAtbfr9qQ+4TyLQ==" spinCount="100000" sheet="1" objects="1" scenarios="1"/>
  <mergeCells count="24">
    <mergeCell ref="H165:L165"/>
    <mergeCell ref="A1:D5"/>
    <mergeCell ref="I13:I15"/>
    <mergeCell ref="J13:K13"/>
    <mergeCell ref="A13:A15"/>
    <mergeCell ref="B13:B15"/>
    <mergeCell ref="C13:C15"/>
    <mergeCell ref="A9:M10"/>
    <mergeCell ref="A11:E11"/>
    <mergeCell ref="F11:M11"/>
    <mergeCell ref="A12:E12"/>
    <mergeCell ref="F12:I12"/>
    <mergeCell ref="L12:M12"/>
    <mergeCell ref="L13:L15"/>
    <mergeCell ref="M13:M15"/>
    <mergeCell ref="D14:D15"/>
    <mergeCell ref="E14:E15"/>
    <mergeCell ref="J14:J15"/>
    <mergeCell ref="K14:K15"/>
    <mergeCell ref="F14:F15"/>
    <mergeCell ref="D13:E13"/>
    <mergeCell ref="F13:G13"/>
    <mergeCell ref="H13:H15"/>
    <mergeCell ref="G14:G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9"/>
  <sheetViews>
    <sheetView workbookViewId="0">
      <selection activeCell="B23" sqref="B23"/>
    </sheetView>
  </sheetViews>
  <sheetFormatPr defaultRowHeight="15" x14ac:dyDescent="0.25"/>
  <cols>
    <col min="1" max="1" width="53.42578125" bestFit="1" customWidth="1"/>
    <col min="2" max="2" width="13.7109375" customWidth="1"/>
    <col min="3" max="3" width="13.7109375" style="19" customWidth="1"/>
    <col min="4" max="4" width="11.140625" style="19" bestFit="1" customWidth="1"/>
    <col min="5" max="5" width="14.140625" style="19" bestFit="1" customWidth="1"/>
    <col min="6" max="6" width="9.140625" style="19"/>
  </cols>
  <sheetData>
    <row r="6" spans="1:6" x14ac:dyDescent="0.25">
      <c r="A6" s="5" t="s">
        <v>171</v>
      </c>
    </row>
    <row r="7" spans="1:6" x14ac:dyDescent="0.25">
      <c r="A7" s="5" t="s">
        <v>172</v>
      </c>
    </row>
    <row r="8" spans="1:6" x14ac:dyDescent="0.25">
      <c r="A8" s="5" t="s">
        <v>175</v>
      </c>
    </row>
    <row r="9" spans="1:6" x14ac:dyDescent="0.25">
      <c r="A9" s="40" t="s">
        <v>182</v>
      </c>
      <c r="B9" s="40"/>
      <c r="C9" s="40"/>
      <c r="D9" s="40"/>
      <c r="E9" s="40"/>
      <c r="F9" s="40"/>
    </row>
    <row r="10" spans="1:6" x14ac:dyDescent="0.25">
      <c r="A10" s="40"/>
      <c r="B10" s="40"/>
      <c r="C10" s="40"/>
      <c r="D10" s="40"/>
      <c r="E10" s="40"/>
      <c r="F10" s="40"/>
    </row>
    <row r="11" spans="1:6" ht="15.75" x14ac:dyDescent="0.25">
      <c r="A11" s="41" t="s">
        <v>168</v>
      </c>
      <c r="B11" s="41"/>
      <c r="C11" s="41" t="s">
        <v>170</v>
      </c>
      <c r="D11" s="41"/>
      <c r="E11" s="41"/>
      <c r="F11" s="41"/>
    </row>
    <row r="12" spans="1:6" ht="15.75" x14ac:dyDescent="0.25">
      <c r="A12" s="41" t="s">
        <v>155</v>
      </c>
      <c r="B12" s="41"/>
      <c r="C12" s="52" t="s">
        <v>169</v>
      </c>
      <c r="D12" s="52"/>
      <c r="E12" s="52"/>
      <c r="F12" s="52"/>
    </row>
    <row r="13" spans="1:6" ht="15.75" x14ac:dyDescent="0.25">
      <c r="A13" s="51" t="s">
        <v>179</v>
      </c>
      <c r="B13" s="51" t="s">
        <v>176</v>
      </c>
      <c r="C13" s="50" t="s">
        <v>177</v>
      </c>
      <c r="D13" s="50"/>
      <c r="E13" s="50" t="s">
        <v>178</v>
      </c>
      <c r="F13" s="50"/>
    </row>
    <row r="14" spans="1:6" ht="15.75" x14ac:dyDescent="0.25">
      <c r="A14" s="51"/>
      <c r="B14" s="51"/>
      <c r="C14" s="13" t="s">
        <v>176</v>
      </c>
      <c r="D14" s="13" t="s">
        <v>167</v>
      </c>
      <c r="E14" s="13" t="s">
        <v>176</v>
      </c>
      <c r="F14" s="13" t="s">
        <v>167</v>
      </c>
    </row>
    <row r="15" spans="1:6" ht="15.75" x14ac:dyDescent="0.25">
      <c r="A15" s="20" t="s">
        <v>3</v>
      </c>
      <c r="B15" s="21" t="e">
        <f>#REF!</f>
        <v>#REF!</v>
      </c>
      <c r="C15" s="22" t="e">
        <f>B15*D15</f>
        <v>#REF!</v>
      </c>
      <c r="D15" s="23">
        <v>1</v>
      </c>
      <c r="E15" s="22" t="e">
        <f>B15*F15</f>
        <v>#REF!</v>
      </c>
      <c r="F15" s="23">
        <v>0</v>
      </c>
    </row>
    <row r="16" spans="1:6" ht="15.75" x14ac:dyDescent="0.25">
      <c r="A16" s="20" t="s">
        <v>14</v>
      </c>
      <c r="B16" s="21" t="e">
        <f>#REF!</f>
        <v>#REF!</v>
      </c>
      <c r="C16" s="22" t="e">
        <f t="shared" ref="C16:C27" si="0">B16*D16</f>
        <v>#REF!</v>
      </c>
      <c r="D16" s="23">
        <v>1</v>
      </c>
      <c r="E16" s="22" t="e">
        <f t="shared" ref="E16:E27" si="1">B16*F16</f>
        <v>#REF!</v>
      </c>
      <c r="F16" s="23">
        <v>0</v>
      </c>
    </row>
    <row r="17" spans="1:6" ht="15.75" x14ac:dyDescent="0.25">
      <c r="A17" s="20" t="s">
        <v>18</v>
      </c>
      <c r="B17" s="21" t="e">
        <f>#REF!</f>
        <v>#REF!</v>
      </c>
      <c r="C17" s="22" t="e">
        <f t="shared" si="0"/>
        <v>#REF!</v>
      </c>
      <c r="D17" s="23">
        <v>0.6</v>
      </c>
      <c r="E17" s="22" t="e">
        <f t="shared" si="1"/>
        <v>#REF!</v>
      </c>
      <c r="F17" s="23">
        <v>0.4</v>
      </c>
    </row>
    <row r="18" spans="1:6" ht="15.75" x14ac:dyDescent="0.25">
      <c r="A18" s="20" t="s">
        <v>24</v>
      </c>
      <c r="B18" s="21" t="e">
        <f>#REF!</f>
        <v>#REF!</v>
      </c>
      <c r="C18" s="22" t="e">
        <f t="shared" si="0"/>
        <v>#REF!</v>
      </c>
      <c r="D18" s="23">
        <v>1</v>
      </c>
      <c r="E18" s="22" t="e">
        <f t="shared" si="1"/>
        <v>#REF!</v>
      </c>
      <c r="F18" s="23">
        <v>0</v>
      </c>
    </row>
    <row r="19" spans="1:6" ht="15.75" x14ac:dyDescent="0.25">
      <c r="A19" s="20" t="s">
        <v>27</v>
      </c>
      <c r="B19" s="21" t="e">
        <f>#REF!</f>
        <v>#REF!</v>
      </c>
      <c r="C19" s="22" t="e">
        <f t="shared" si="0"/>
        <v>#REF!</v>
      </c>
      <c r="D19" s="23">
        <v>0.2</v>
      </c>
      <c r="E19" s="22" t="e">
        <f t="shared" si="1"/>
        <v>#REF!</v>
      </c>
      <c r="F19" s="23">
        <v>0.8</v>
      </c>
    </row>
    <row r="20" spans="1:6" ht="15.75" x14ac:dyDescent="0.25">
      <c r="A20" s="20" t="s">
        <v>30</v>
      </c>
      <c r="B20" s="21" t="e">
        <f>#REF!</f>
        <v>#REF!</v>
      </c>
      <c r="C20" s="22" t="e">
        <f t="shared" si="0"/>
        <v>#REF!</v>
      </c>
      <c r="D20" s="23">
        <v>0.5</v>
      </c>
      <c r="E20" s="22" t="e">
        <f t="shared" si="1"/>
        <v>#REF!</v>
      </c>
      <c r="F20" s="23">
        <v>0.5</v>
      </c>
    </row>
    <row r="21" spans="1:6" ht="15.75" x14ac:dyDescent="0.25">
      <c r="A21" s="20" t="s">
        <v>44</v>
      </c>
      <c r="B21" s="21" t="e">
        <f>#REF!</f>
        <v>#REF!</v>
      </c>
      <c r="C21" s="22" t="e">
        <f t="shared" si="0"/>
        <v>#REF!</v>
      </c>
      <c r="D21" s="23">
        <v>0</v>
      </c>
      <c r="E21" s="22" t="e">
        <f t="shared" si="1"/>
        <v>#REF!</v>
      </c>
      <c r="F21" s="23">
        <v>1</v>
      </c>
    </row>
    <row r="22" spans="1:6" ht="15.75" x14ac:dyDescent="0.25">
      <c r="A22" s="20" t="s">
        <v>47</v>
      </c>
      <c r="B22" s="21" t="e">
        <f>#REF!</f>
        <v>#REF!</v>
      </c>
      <c r="C22" s="22" t="e">
        <f t="shared" si="0"/>
        <v>#REF!</v>
      </c>
      <c r="D22" s="23">
        <v>0</v>
      </c>
      <c r="E22" s="22" t="e">
        <f t="shared" si="1"/>
        <v>#REF!</v>
      </c>
      <c r="F22" s="23">
        <v>1</v>
      </c>
    </row>
    <row r="23" spans="1:6" ht="15.75" x14ac:dyDescent="0.25">
      <c r="A23" s="20" t="s">
        <v>51</v>
      </c>
      <c r="B23" s="21" t="e">
        <f>#REF!</f>
        <v>#REF!</v>
      </c>
      <c r="C23" s="22" t="e">
        <f t="shared" si="0"/>
        <v>#REF!</v>
      </c>
      <c r="D23" s="23">
        <v>0.25</v>
      </c>
      <c r="E23" s="22" t="e">
        <f t="shared" si="1"/>
        <v>#REF!</v>
      </c>
      <c r="F23" s="23">
        <v>0.75</v>
      </c>
    </row>
    <row r="24" spans="1:6" ht="15.75" x14ac:dyDescent="0.25">
      <c r="A24" s="20" t="s">
        <v>55</v>
      </c>
      <c r="B24" s="21" t="e">
        <f>#REF!</f>
        <v>#REF!</v>
      </c>
      <c r="C24" s="22" t="e">
        <f t="shared" si="0"/>
        <v>#REF!</v>
      </c>
      <c r="D24" s="23">
        <v>0</v>
      </c>
      <c r="E24" s="22" t="e">
        <f t="shared" si="1"/>
        <v>#REF!</v>
      </c>
      <c r="F24" s="23">
        <v>1</v>
      </c>
    </row>
    <row r="25" spans="1:6" ht="15.75" x14ac:dyDescent="0.25">
      <c r="A25" s="20" t="s">
        <v>60</v>
      </c>
      <c r="B25" s="21" t="e">
        <f>#REF!</f>
        <v>#REF!</v>
      </c>
      <c r="C25" s="22" t="e">
        <f t="shared" si="0"/>
        <v>#REF!</v>
      </c>
      <c r="D25" s="23">
        <v>0</v>
      </c>
      <c r="E25" s="22" t="e">
        <f t="shared" si="1"/>
        <v>#REF!</v>
      </c>
      <c r="F25" s="23">
        <v>1</v>
      </c>
    </row>
    <row r="26" spans="1:6" ht="15.75" x14ac:dyDescent="0.25">
      <c r="A26" s="20" t="s">
        <v>62</v>
      </c>
      <c r="B26" s="21" t="e">
        <f>#REF!</f>
        <v>#REF!</v>
      </c>
      <c r="C26" s="22" t="e">
        <f t="shared" si="0"/>
        <v>#REF!</v>
      </c>
      <c r="D26" s="23">
        <v>0.5</v>
      </c>
      <c r="E26" s="22" t="e">
        <f t="shared" si="1"/>
        <v>#REF!</v>
      </c>
      <c r="F26" s="23">
        <v>0.5</v>
      </c>
    </row>
    <row r="27" spans="1:6" ht="15.75" x14ac:dyDescent="0.25">
      <c r="A27" s="20" t="s">
        <v>66</v>
      </c>
      <c r="B27" s="21" t="e">
        <f>#REF!</f>
        <v>#REF!</v>
      </c>
      <c r="C27" s="22" t="e">
        <f t="shared" si="0"/>
        <v>#REF!</v>
      </c>
      <c r="D27" s="23">
        <v>0.5</v>
      </c>
      <c r="E27" s="22" t="e">
        <f t="shared" si="1"/>
        <v>#REF!</v>
      </c>
      <c r="F27" s="23">
        <v>0.5</v>
      </c>
    </row>
    <row r="28" spans="1:6" x14ac:dyDescent="0.25">
      <c r="A28" s="20" t="s">
        <v>180</v>
      </c>
      <c r="B28" s="24" t="e">
        <f>SUM(B15:B27)</f>
        <v>#REF!</v>
      </c>
      <c r="C28" s="25" t="e">
        <f>SUM(C15:C27)</f>
        <v>#REF!</v>
      </c>
      <c r="D28" s="23" t="e">
        <f>C28/B28</f>
        <v>#REF!</v>
      </c>
      <c r="E28" s="25" t="e">
        <f>SUM(E15:E27)</f>
        <v>#REF!</v>
      </c>
      <c r="F28" s="23" t="e">
        <f>E28/B28</f>
        <v>#REF!</v>
      </c>
    </row>
    <row r="29" spans="1:6" x14ac:dyDescent="0.25">
      <c r="A29" s="20" t="s">
        <v>181</v>
      </c>
      <c r="B29" s="24" t="e">
        <f>B28</f>
        <v>#REF!</v>
      </c>
      <c r="C29" s="25" t="e">
        <f>C28</f>
        <v>#REF!</v>
      </c>
      <c r="D29" s="26" t="e">
        <f>D28</f>
        <v>#REF!</v>
      </c>
      <c r="E29" s="25" t="e">
        <f>E28+C29</f>
        <v>#REF!</v>
      </c>
      <c r="F29" s="26" t="e">
        <f>F28+D28</f>
        <v>#REF!</v>
      </c>
    </row>
  </sheetData>
  <mergeCells count="9">
    <mergeCell ref="C13:D13"/>
    <mergeCell ref="E13:F13"/>
    <mergeCell ref="A13:A14"/>
    <mergeCell ref="B13:B14"/>
    <mergeCell ref="A9:F10"/>
    <mergeCell ref="A11:B11"/>
    <mergeCell ref="C11:F11"/>
    <mergeCell ref="A12:B12"/>
    <mergeCell ref="C12:F12"/>
  </mergeCells>
  <pageMargins left="0.7" right="0.7" top="0.75" bottom="0.75" header="0.3" footer="0.3"/>
  <pageSetup paperSize="9" orientation="portrait" r:id="rId1"/>
  <ignoredErrors>
    <ignoredError sqref="D28:D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 empresa</vt:lpstr>
      <vt:lpstr>Cronograma físicofinanceiro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Elton</dc:creator>
  <cp:lastModifiedBy>Renata Funari Barbosa</cp:lastModifiedBy>
  <cp:lastPrinted>2017-10-04T16:52:50Z</cp:lastPrinted>
  <dcterms:created xsi:type="dcterms:W3CDTF">2017-09-29T15:02:26Z</dcterms:created>
  <dcterms:modified xsi:type="dcterms:W3CDTF">2017-10-05T13:47:31Z</dcterms:modified>
</cp:coreProperties>
</file>