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s00sv011\Dados\DPO\1 - REITORIA\GONÇALVES CHAVES 3218\LICITAÇÃO 2017\REI 002_2017 - ESTÚDIO DE GRAVAÇÃO\3. ORÇAMENTO\3. ORÇAMENTOS EXCEL LICITAÇÃO\"/>
    </mc:Choice>
  </mc:AlternateContent>
  <bookViews>
    <workbookView xWindow="240" yWindow="75" windowWidth="8460" windowHeight="6795" tabRatio="524" activeTab="1"/>
  </bookViews>
  <sheets>
    <sheet name="Orçamento Estúdio de Gravações" sheetId="7" r:id="rId1"/>
    <sheet name="Cronograma Estúdio de Gravações" sheetId="11" r:id="rId2"/>
  </sheets>
  <definedNames>
    <definedName name="_xlnm.Print_Area" localSheetId="1">'Cronograma Estúdio de Gravações'!$A$1:$I$41</definedName>
    <definedName name="_xlnm.Print_Area" localSheetId="0">'Orçamento Estúdio de Gravações'!$A$1:$M$183</definedName>
    <definedName name="Print_Area" localSheetId="1">'Cronograma Estúdio de Gravações'!$A$1:$I$50</definedName>
    <definedName name="Print_Area" localSheetId="0">'Orçamento Estúdio de Gravações'!$A$1:$M$184</definedName>
    <definedName name="Print_Titles" localSheetId="0">'Orçamento Estúdio de Gravações'!$1:$15</definedName>
    <definedName name="_xlnm.Print_Titles" localSheetId="0">'Orçamento Estúdio de Gravações'!$1:$15</definedName>
  </definedNames>
  <calcPr calcId="152511"/>
</workbook>
</file>

<file path=xl/calcChain.xml><?xml version="1.0" encoding="utf-8"?>
<calcChain xmlns="http://schemas.openxmlformats.org/spreadsheetml/2006/main">
  <c r="K114" i="7" l="1"/>
  <c r="H114" i="7"/>
  <c r="G114" i="7"/>
  <c r="E114" i="7"/>
  <c r="I114" i="7" s="1"/>
  <c r="J114" i="7" l="1"/>
  <c r="L114" i="7" s="1"/>
  <c r="I21" i="11"/>
  <c r="I22" i="11"/>
  <c r="I20" i="11"/>
  <c r="I29" i="11" l="1"/>
  <c r="I26" i="11"/>
  <c r="G167" i="7" l="1"/>
  <c r="G166" i="7"/>
  <c r="E165" i="7"/>
  <c r="G165" i="7"/>
  <c r="I165" i="7" s="1"/>
  <c r="H165" i="7"/>
  <c r="K165" i="7"/>
  <c r="E166" i="7"/>
  <c r="H166" i="7"/>
  <c r="K166" i="7"/>
  <c r="E167" i="7"/>
  <c r="H167" i="7"/>
  <c r="K167" i="7"/>
  <c r="K164" i="7"/>
  <c r="H164" i="7"/>
  <c r="G164" i="7"/>
  <c r="E164" i="7"/>
  <c r="G160" i="7"/>
  <c r="H160" i="7"/>
  <c r="K160" i="7"/>
  <c r="K159" i="7"/>
  <c r="H159" i="7"/>
  <c r="G159" i="7"/>
  <c r="E160" i="7"/>
  <c r="E159" i="7"/>
  <c r="K151" i="7"/>
  <c r="H151" i="7"/>
  <c r="G151" i="7"/>
  <c r="K149" i="7"/>
  <c r="H149" i="7"/>
  <c r="G149" i="7"/>
  <c r="K147" i="7"/>
  <c r="H147" i="7"/>
  <c r="G147" i="7"/>
  <c r="K146" i="7"/>
  <c r="H146" i="7"/>
  <c r="G146" i="7"/>
  <c r="G144" i="7"/>
  <c r="H144" i="7"/>
  <c r="K144" i="7"/>
  <c r="K143" i="7"/>
  <c r="H143" i="7"/>
  <c r="G143" i="7"/>
  <c r="K141" i="7"/>
  <c r="H141" i="7"/>
  <c r="G141" i="7"/>
  <c r="E151" i="7"/>
  <c r="E149" i="7"/>
  <c r="E147" i="7"/>
  <c r="E146" i="7"/>
  <c r="E144" i="7"/>
  <c r="E143" i="7"/>
  <c r="E141" i="7"/>
  <c r="K138" i="7"/>
  <c r="H138" i="7"/>
  <c r="G138" i="7"/>
  <c r="E138" i="7"/>
  <c r="G130" i="7"/>
  <c r="H130" i="7"/>
  <c r="K130" i="7"/>
  <c r="G131" i="7"/>
  <c r="H131" i="7"/>
  <c r="K131" i="7"/>
  <c r="G133" i="7"/>
  <c r="H133" i="7"/>
  <c r="K133" i="7"/>
  <c r="G135" i="7"/>
  <c r="H135" i="7"/>
  <c r="K135" i="7"/>
  <c r="E130" i="7"/>
  <c r="E131" i="7"/>
  <c r="E133" i="7"/>
  <c r="E135" i="7"/>
  <c r="K122" i="7"/>
  <c r="H122" i="7"/>
  <c r="G122" i="7"/>
  <c r="K120" i="7"/>
  <c r="H120" i="7"/>
  <c r="G120" i="7"/>
  <c r="K118" i="7"/>
  <c r="H118" i="7"/>
  <c r="G118" i="7"/>
  <c r="E122" i="7"/>
  <c r="E120" i="7"/>
  <c r="E118" i="7"/>
  <c r="G111" i="7"/>
  <c r="H111" i="7"/>
  <c r="K111" i="7"/>
  <c r="G112" i="7"/>
  <c r="H112" i="7"/>
  <c r="K112" i="7"/>
  <c r="K110" i="7"/>
  <c r="H110" i="7"/>
  <c r="G110" i="7"/>
  <c r="K107" i="7"/>
  <c r="H107" i="7"/>
  <c r="G107" i="7"/>
  <c r="E111" i="7"/>
  <c r="E112" i="7"/>
  <c r="E110" i="7"/>
  <c r="E107" i="7"/>
  <c r="G100" i="7"/>
  <c r="H100" i="7"/>
  <c r="K100" i="7"/>
  <c r="G101" i="7"/>
  <c r="H101" i="7"/>
  <c r="K101" i="7"/>
  <c r="G102" i="7"/>
  <c r="H102" i="7"/>
  <c r="K102" i="7"/>
  <c r="K99" i="7"/>
  <c r="H99" i="7"/>
  <c r="G99" i="7"/>
  <c r="K104" i="7"/>
  <c r="H104" i="7"/>
  <c r="G104" i="7"/>
  <c r="K97" i="7"/>
  <c r="H97" i="7"/>
  <c r="G97" i="7"/>
  <c r="G93" i="7"/>
  <c r="H93" i="7"/>
  <c r="K93" i="7"/>
  <c r="G94" i="7"/>
  <c r="H94" i="7"/>
  <c r="K94" i="7"/>
  <c r="G95" i="7"/>
  <c r="H95" i="7"/>
  <c r="K95" i="7"/>
  <c r="K92" i="7"/>
  <c r="H92" i="7"/>
  <c r="G92" i="7"/>
  <c r="G77" i="7"/>
  <c r="H77" i="7"/>
  <c r="K77" i="7"/>
  <c r="G78" i="7"/>
  <c r="H78" i="7"/>
  <c r="K78" i="7"/>
  <c r="G79" i="7"/>
  <c r="H79" i="7"/>
  <c r="K79" i="7"/>
  <c r="G80" i="7"/>
  <c r="H80" i="7"/>
  <c r="K80" i="7"/>
  <c r="G81" i="7"/>
  <c r="H81" i="7"/>
  <c r="K81" i="7"/>
  <c r="G82" i="7"/>
  <c r="H82" i="7"/>
  <c r="K82" i="7"/>
  <c r="G83" i="7"/>
  <c r="H83" i="7"/>
  <c r="K83" i="7"/>
  <c r="G84" i="7"/>
  <c r="H84" i="7"/>
  <c r="K84" i="7"/>
  <c r="G85" i="7"/>
  <c r="H85" i="7"/>
  <c r="K85" i="7"/>
  <c r="G86" i="7"/>
  <c r="H86" i="7"/>
  <c r="K86" i="7"/>
  <c r="G87" i="7"/>
  <c r="H87" i="7"/>
  <c r="K87" i="7"/>
  <c r="G88" i="7"/>
  <c r="H88" i="7"/>
  <c r="K88" i="7"/>
  <c r="K76" i="7"/>
  <c r="H76" i="7"/>
  <c r="G76" i="7"/>
  <c r="G74" i="7"/>
  <c r="H74" i="7"/>
  <c r="K74" i="7"/>
  <c r="K73" i="7"/>
  <c r="H73" i="7"/>
  <c r="G73" i="7"/>
  <c r="G70" i="7"/>
  <c r="H70" i="7"/>
  <c r="K70" i="7"/>
  <c r="G71" i="7"/>
  <c r="H71" i="7"/>
  <c r="K71" i="7"/>
  <c r="K69" i="7"/>
  <c r="H69" i="7"/>
  <c r="G69" i="7"/>
  <c r="K67" i="7"/>
  <c r="H67" i="7"/>
  <c r="G67" i="7"/>
  <c r="G56" i="7"/>
  <c r="H56" i="7"/>
  <c r="K56" i="7"/>
  <c r="G57" i="7"/>
  <c r="H57" i="7"/>
  <c r="K57" i="7"/>
  <c r="G58" i="7"/>
  <c r="H58" i="7"/>
  <c r="K58" i="7"/>
  <c r="G59" i="7"/>
  <c r="H59" i="7"/>
  <c r="K59" i="7"/>
  <c r="G60" i="7"/>
  <c r="H60" i="7"/>
  <c r="K60" i="7"/>
  <c r="G61" i="7"/>
  <c r="H61" i="7"/>
  <c r="K61" i="7"/>
  <c r="G62" i="7"/>
  <c r="H62" i="7"/>
  <c r="K62" i="7"/>
  <c r="G63" i="7"/>
  <c r="H63" i="7"/>
  <c r="K63" i="7"/>
  <c r="G64" i="7"/>
  <c r="H64" i="7"/>
  <c r="K64" i="7"/>
  <c r="G65" i="7"/>
  <c r="H65" i="7"/>
  <c r="K65" i="7"/>
  <c r="K55" i="7"/>
  <c r="H55" i="7"/>
  <c r="G55" i="7"/>
  <c r="G52" i="7"/>
  <c r="H52" i="7"/>
  <c r="K52" i="7"/>
  <c r="G53" i="7"/>
  <c r="H53" i="7"/>
  <c r="K53" i="7"/>
  <c r="K51" i="7"/>
  <c r="H51" i="7"/>
  <c r="G51" i="7"/>
  <c r="G47" i="7"/>
  <c r="H47" i="7"/>
  <c r="K47" i="7"/>
  <c r="G48" i="7"/>
  <c r="H48" i="7"/>
  <c r="K48" i="7"/>
  <c r="G49" i="7"/>
  <c r="H49" i="7"/>
  <c r="K49" i="7"/>
  <c r="E104" i="7"/>
  <c r="E100" i="7"/>
  <c r="E101" i="7"/>
  <c r="E102" i="7"/>
  <c r="E99" i="7"/>
  <c r="E97" i="7"/>
  <c r="E93" i="7"/>
  <c r="E94" i="7"/>
  <c r="I94" i="7" s="1"/>
  <c r="E95" i="7"/>
  <c r="E92" i="7"/>
  <c r="E77" i="7"/>
  <c r="E78" i="7"/>
  <c r="E79" i="7"/>
  <c r="E80" i="7"/>
  <c r="E81" i="7"/>
  <c r="E82" i="7"/>
  <c r="E83" i="7"/>
  <c r="E84" i="7"/>
  <c r="E85" i="7"/>
  <c r="E86" i="7"/>
  <c r="E87" i="7"/>
  <c r="E88" i="7"/>
  <c r="E76" i="7"/>
  <c r="E74" i="7"/>
  <c r="I74" i="7" s="1"/>
  <c r="E73" i="7"/>
  <c r="E70" i="7"/>
  <c r="E71" i="7"/>
  <c r="E69" i="7"/>
  <c r="E67" i="7"/>
  <c r="E56" i="7"/>
  <c r="I56" i="7" s="1"/>
  <c r="E57" i="7"/>
  <c r="E58" i="7"/>
  <c r="E59" i="7"/>
  <c r="E60" i="7"/>
  <c r="I60" i="7" s="1"/>
  <c r="E61" i="7"/>
  <c r="E62" i="7"/>
  <c r="E63" i="7"/>
  <c r="E64" i="7"/>
  <c r="I64" i="7" s="1"/>
  <c r="E65" i="7"/>
  <c r="E55" i="7"/>
  <c r="E52" i="7"/>
  <c r="E53" i="7"/>
  <c r="I53" i="7" s="1"/>
  <c r="E51" i="7"/>
  <c r="E47" i="7"/>
  <c r="E48" i="7"/>
  <c r="E49" i="7"/>
  <c r="E46" i="7"/>
  <c r="K46" i="7"/>
  <c r="H46" i="7"/>
  <c r="G46" i="7"/>
  <c r="E36" i="7"/>
  <c r="G36" i="7"/>
  <c r="H36" i="7"/>
  <c r="K36" i="7"/>
  <c r="K35" i="7"/>
  <c r="H35" i="7"/>
  <c r="G35" i="7"/>
  <c r="E35" i="7"/>
  <c r="E19" i="7"/>
  <c r="G19" i="7"/>
  <c r="H19" i="7"/>
  <c r="E21" i="7"/>
  <c r="G21" i="7"/>
  <c r="H21" i="7"/>
  <c r="E23" i="7"/>
  <c r="G23" i="7"/>
  <c r="H23" i="7"/>
  <c r="E24" i="7"/>
  <c r="G24" i="7"/>
  <c r="H24" i="7"/>
  <c r="E25" i="7"/>
  <c r="G25" i="7"/>
  <c r="H25" i="7"/>
  <c r="E27" i="7"/>
  <c r="G27" i="7"/>
  <c r="H27" i="7"/>
  <c r="K21" i="7"/>
  <c r="K23" i="7"/>
  <c r="K24" i="7"/>
  <c r="K25" i="7"/>
  <c r="K27" i="7"/>
  <c r="J53" i="7" l="1"/>
  <c r="L53" i="7" s="1"/>
  <c r="I143" i="7"/>
  <c r="J143" i="7" s="1"/>
  <c r="L143" i="7" s="1"/>
  <c r="I144" i="7"/>
  <c r="J144" i="7" s="1"/>
  <c r="L144" i="7" s="1"/>
  <c r="I160" i="7"/>
  <c r="J160" i="7" s="1"/>
  <c r="L160" i="7" s="1"/>
  <c r="I133" i="7"/>
  <c r="J133" i="7" s="1"/>
  <c r="L133" i="7" s="1"/>
  <c r="I81" i="7"/>
  <c r="J81" i="7" s="1"/>
  <c r="L81" i="7" s="1"/>
  <c r="I77" i="7"/>
  <c r="J77" i="7" s="1"/>
  <c r="L77" i="7" s="1"/>
  <c r="I101" i="7"/>
  <c r="J101" i="7" s="1"/>
  <c r="L101" i="7" s="1"/>
  <c r="I146" i="7"/>
  <c r="J146" i="7" s="1"/>
  <c r="L146" i="7" s="1"/>
  <c r="I141" i="7"/>
  <c r="J141" i="7" s="1"/>
  <c r="I159" i="7"/>
  <c r="J159" i="7" s="1"/>
  <c r="I167" i="7"/>
  <c r="J167" i="7" s="1"/>
  <c r="I166" i="7"/>
  <c r="J166" i="7" s="1"/>
  <c r="J165" i="7"/>
  <c r="L165" i="7" s="1"/>
  <c r="I164" i="7"/>
  <c r="J164" i="7" s="1"/>
  <c r="L164" i="7" s="1"/>
  <c r="I55" i="7"/>
  <c r="J55" i="7" s="1"/>
  <c r="L55" i="7" s="1"/>
  <c r="I151" i="7"/>
  <c r="J151" i="7" s="1"/>
  <c r="I135" i="7"/>
  <c r="J135" i="7" s="1"/>
  <c r="L135" i="7" s="1"/>
  <c r="I131" i="7"/>
  <c r="J131" i="7" s="1"/>
  <c r="L131" i="7" s="1"/>
  <c r="I112" i="7"/>
  <c r="J112" i="7" s="1"/>
  <c r="L112" i="7" s="1"/>
  <c r="I149" i="7"/>
  <c r="J149" i="7" s="1"/>
  <c r="I48" i="7"/>
  <c r="J48" i="7" s="1"/>
  <c r="L48" i="7" s="1"/>
  <c r="I87" i="7"/>
  <c r="J87" i="7" s="1"/>
  <c r="L87" i="7" s="1"/>
  <c r="I83" i="7"/>
  <c r="J83" i="7" s="1"/>
  <c r="L83" i="7" s="1"/>
  <c r="I79" i="7"/>
  <c r="J79" i="7" s="1"/>
  <c r="L79" i="7" s="1"/>
  <c r="I138" i="7"/>
  <c r="J138" i="7" s="1"/>
  <c r="L138" i="7" s="1"/>
  <c r="M136" i="7" s="1"/>
  <c r="I147" i="7"/>
  <c r="J147" i="7" s="1"/>
  <c r="I130" i="7"/>
  <c r="J130" i="7" s="1"/>
  <c r="L130" i="7" s="1"/>
  <c r="J94" i="7"/>
  <c r="L94" i="7" s="1"/>
  <c r="I107" i="7"/>
  <c r="J107" i="7" s="1"/>
  <c r="L107" i="7" s="1"/>
  <c r="I85" i="7"/>
  <c r="J85" i="7" s="1"/>
  <c r="L85" i="7" s="1"/>
  <c r="I78" i="7"/>
  <c r="J78" i="7" s="1"/>
  <c r="I118" i="7"/>
  <c r="I92" i="7"/>
  <c r="J92" i="7" s="1"/>
  <c r="L92" i="7" s="1"/>
  <c r="I99" i="7"/>
  <c r="J99" i="7" s="1"/>
  <c r="I62" i="7"/>
  <c r="I58" i="7"/>
  <c r="J58" i="7" s="1"/>
  <c r="L58" i="7" s="1"/>
  <c r="I76" i="7"/>
  <c r="J76" i="7" s="1"/>
  <c r="L76" i="7" s="1"/>
  <c r="I80" i="7"/>
  <c r="J80" i="7" s="1"/>
  <c r="I95" i="7"/>
  <c r="J95" i="7" s="1"/>
  <c r="L95" i="7" s="1"/>
  <c r="I93" i="7"/>
  <c r="J93" i="7" s="1"/>
  <c r="L93" i="7" s="1"/>
  <c r="I104" i="7"/>
  <c r="J104" i="7" s="1"/>
  <c r="L104" i="7" s="1"/>
  <c r="I102" i="7"/>
  <c r="J102" i="7" s="1"/>
  <c r="L102" i="7" s="1"/>
  <c r="I100" i="7"/>
  <c r="J100" i="7" s="1"/>
  <c r="L100" i="7" s="1"/>
  <c r="I122" i="7"/>
  <c r="J122" i="7" s="1"/>
  <c r="I51" i="7"/>
  <c r="I65" i="7"/>
  <c r="J65" i="7" s="1"/>
  <c r="L65" i="7" s="1"/>
  <c r="I61" i="7"/>
  <c r="J61" i="7" s="1"/>
  <c r="L61" i="7" s="1"/>
  <c r="I57" i="7"/>
  <c r="J57" i="7" s="1"/>
  <c r="L57" i="7" s="1"/>
  <c r="I71" i="7"/>
  <c r="J71" i="7" s="1"/>
  <c r="L71" i="7" s="1"/>
  <c r="I88" i="7"/>
  <c r="J88" i="7" s="1"/>
  <c r="L88" i="7" s="1"/>
  <c r="I86" i="7"/>
  <c r="I84" i="7"/>
  <c r="J84" i="7" s="1"/>
  <c r="L84" i="7" s="1"/>
  <c r="I82" i="7"/>
  <c r="J82" i="7" s="1"/>
  <c r="L82" i="7" s="1"/>
  <c r="I97" i="7"/>
  <c r="J97" i="7" s="1"/>
  <c r="I110" i="7"/>
  <c r="J110" i="7" s="1"/>
  <c r="I111" i="7"/>
  <c r="J111" i="7" s="1"/>
  <c r="L111" i="7" s="1"/>
  <c r="I120" i="7"/>
  <c r="J120" i="7" s="1"/>
  <c r="L120" i="7" s="1"/>
  <c r="J64" i="7"/>
  <c r="L64" i="7" s="1"/>
  <c r="J60" i="7"/>
  <c r="L60" i="7" s="1"/>
  <c r="J56" i="7"/>
  <c r="L56" i="7" s="1"/>
  <c r="I63" i="7"/>
  <c r="J63" i="7" s="1"/>
  <c r="L63" i="7" s="1"/>
  <c r="I59" i="7"/>
  <c r="J59" i="7" s="1"/>
  <c r="L59" i="7" s="1"/>
  <c r="I52" i="7"/>
  <c r="J52" i="7" s="1"/>
  <c r="L52" i="7" s="1"/>
  <c r="I69" i="7"/>
  <c r="J69" i="7" s="1"/>
  <c r="I46" i="7"/>
  <c r="J46" i="7" s="1"/>
  <c r="L46" i="7" s="1"/>
  <c r="I47" i="7"/>
  <c r="J47" i="7" s="1"/>
  <c r="L47" i="7" s="1"/>
  <c r="I67" i="7"/>
  <c r="J67" i="7" s="1"/>
  <c r="L67" i="7" s="1"/>
  <c r="I70" i="7"/>
  <c r="J70" i="7" s="1"/>
  <c r="L70" i="7" s="1"/>
  <c r="I49" i="7"/>
  <c r="I73" i="7"/>
  <c r="J73" i="7" s="1"/>
  <c r="L73" i="7" s="1"/>
  <c r="J74" i="7"/>
  <c r="L74" i="7" s="1"/>
  <c r="I35" i="7"/>
  <c r="J35" i="7" s="1"/>
  <c r="L35" i="7" s="1"/>
  <c r="I36" i="7"/>
  <c r="J36" i="7" s="1"/>
  <c r="L36" i="7" s="1"/>
  <c r="I19" i="7"/>
  <c r="I24" i="7"/>
  <c r="J24" i="7" s="1"/>
  <c r="I21" i="7"/>
  <c r="J21" i="7" s="1"/>
  <c r="I27" i="7"/>
  <c r="J27" i="7" s="1"/>
  <c r="I23" i="7"/>
  <c r="J23" i="7" s="1"/>
  <c r="I25" i="7"/>
  <c r="J25" i="7" s="1"/>
  <c r="L151" i="7" l="1"/>
  <c r="L159" i="7"/>
  <c r="M156" i="7" s="1"/>
  <c r="L167" i="7"/>
  <c r="L141" i="7"/>
  <c r="L166" i="7"/>
  <c r="J118" i="7"/>
  <c r="L118" i="7" s="1"/>
  <c r="L149" i="7"/>
  <c r="L147" i="7"/>
  <c r="L122" i="7"/>
  <c r="L78" i="7"/>
  <c r="L69" i="7"/>
  <c r="L80" i="7"/>
  <c r="J51" i="7"/>
  <c r="L51" i="7" s="1"/>
  <c r="L23" i="7"/>
  <c r="L27" i="7"/>
  <c r="L97" i="7"/>
  <c r="J62" i="7"/>
  <c r="L62" i="7" s="1"/>
  <c r="J86" i="7"/>
  <c r="L86" i="7" s="1"/>
  <c r="L99" i="7"/>
  <c r="L110" i="7"/>
  <c r="J49" i="7"/>
  <c r="L49" i="7" s="1"/>
  <c r="M32" i="7"/>
  <c r="L24" i="7"/>
  <c r="L21" i="7"/>
  <c r="L25" i="7"/>
  <c r="I30" i="11"/>
  <c r="I28" i="11"/>
  <c r="H31" i="7"/>
  <c r="K31" i="7"/>
  <c r="H40" i="7"/>
  <c r="K40" i="7"/>
  <c r="H42" i="7"/>
  <c r="K42" i="7"/>
  <c r="H125" i="7"/>
  <c r="K125" i="7"/>
  <c r="H128" i="7"/>
  <c r="K128" i="7"/>
  <c r="H155" i="7"/>
  <c r="K155" i="7"/>
  <c r="H170" i="7"/>
  <c r="K170" i="7"/>
  <c r="G31" i="7"/>
  <c r="G40" i="7"/>
  <c r="G42" i="7"/>
  <c r="G125" i="7"/>
  <c r="G128" i="7"/>
  <c r="G155" i="7"/>
  <c r="G170" i="7"/>
  <c r="E31" i="7"/>
  <c r="E40" i="7"/>
  <c r="E42" i="7"/>
  <c r="E125" i="7"/>
  <c r="E128" i="7"/>
  <c r="E155" i="7"/>
  <c r="E170" i="7"/>
  <c r="I25" i="11"/>
  <c r="I15" i="11"/>
  <c r="I16" i="11"/>
  <c r="I17" i="11"/>
  <c r="I18" i="11"/>
  <c r="I19" i="11"/>
  <c r="I23" i="11"/>
  <c r="I24" i="11"/>
  <c r="I27" i="11"/>
  <c r="K19" i="7"/>
  <c r="J19" i="7" s="1"/>
  <c r="M105" i="7" l="1"/>
  <c r="H21" i="11" s="1"/>
  <c r="F21" i="11" s="1"/>
  <c r="M161" i="7"/>
  <c r="H29" i="11" s="1"/>
  <c r="F29" i="11" s="1"/>
  <c r="M115" i="7"/>
  <c r="H22" i="11" s="1"/>
  <c r="D22" i="11" s="1"/>
  <c r="M139" i="7"/>
  <c r="H26" i="11" s="1"/>
  <c r="M89" i="7"/>
  <c r="H20" i="11" s="1"/>
  <c r="M43" i="7"/>
  <c r="I170" i="7"/>
  <c r="J170" i="7" s="1"/>
  <c r="L170" i="7" s="1"/>
  <c r="I155" i="7"/>
  <c r="J155" i="7" s="1"/>
  <c r="L155" i="7" s="1"/>
  <c r="I128" i="7"/>
  <c r="J128" i="7" s="1"/>
  <c r="L128" i="7" s="1"/>
  <c r="M126" i="7" s="1"/>
  <c r="I40" i="7"/>
  <c r="J40" i="7" s="1"/>
  <c r="L40" i="7" s="1"/>
  <c r="H28" i="11"/>
  <c r="B28" i="11" s="1"/>
  <c r="H25" i="11"/>
  <c r="F25" i="11" s="1"/>
  <c r="I125" i="7"/>
  <c r="J125" i="7" s="1"/>
  <c r="L125" i="7" s="1"/>
  <c r="I42" i="7"/>
  <c r="J42" i="7" s="1"/>
  <c r="L42" i="7" s="1"/>
  <c r="I31" i="7"/>
  <c r="J31" i="7" s="1"/>
  <c r="L31" i="7" s="1"/>
  <c r="M28" i="7" s="1"/>
  <c r="D20" i="11" l="1"/>
  <c r="F20" i="11"/>
  <c r="B20" i="11"/>
  <c r="D26" i="11"/>
  <c r="F26" i="11"/>
  <c r="B26" i="11"/>
  <c r="M168" i="7"/>
  <c r="H30" i="11" s="1"/>
  <c r="M152" i="7"/>
  <c r="H27" i="11" s="1"/>
  <c r="B27" i="11" s="1"/>
  <c r="H24" i="11"/>
  <c r="M123" i="7"/>
  <c r="H23" i="11" s="1"/>
  <c r="M37" i="7"/>
  <c r="H18" i="11" s="1"/>
  <c r="D18" i="11" s="1"/>
  <c r="H17" i="11"/>
  <c r="H16" i="11"/>
  <c r="D16" i="11" s="1"/>
  <c r="F28" i="11"/>
  <c r="D28" i="11"/>
  <c r="D25" i="11"/>
  <c r="L19" i="7"/>
  <c r="M16" i="7" s="1"/>
  <c r="B25" i="11"/>
  <c r="B17" i="11" l="1"/>
  <c r="D17" i="11"/>
  <c r="B30" i="11"/>
  <c r="D30" i="11"/>
  <c r="F30" i="11"/>
  <c r="M171" i="7"/>
  <c r="H31" i="11" s="1"/>
  <c r="D27" i="11"/>
  <c r="F27" i="11"/>
  <c r="D23" i="11"/>
  <c r="F23" i="11"/>
  <c r="H19" i="11"/>
  <c r="F19" i="11" s="1"/>
  <c r="F24" i="11"/>
  <c r="D24" i="11"/>
  <c r="B24" i="11"/>
  <c r="B16" i="11"/>
  <c r="H15" i="11"/>
  <c r="F16" i="11"/>
  <c r="H32" i="11" l="1"/>
  <c r="D19" i="11"/>
  <c r="F15" i="11"/>
  <c r="B15" i="11"/>
  <c r="D15" i="11"/>
  <c r="D31" i="11" l="1"/>
  <c r="E31" i="11" s="1"/>
  <c r="F31" i="11"/>
  <c r="G31" i="11" s="1"/>
  <c r="B19" i="11"/>
  <c r="B31" i="11" s="1"/>
  <c r="C31" i="11" l="1"/>
  <c r="C32" i="11" s="1"/>
  <c r="E32" i="11" s="1"/>
  <c r="G32" i="11" s="1"/>
  <c r="B32" i="11"/>
  <c r="D32" i="11" s="1"/>
  <c r="F32" i="11" s="1"/>
  <c r="I31" i="11" l="1"/>
</calcChain>
</file>

<file path=xl/sharedStrings.xml><?xml version="1.0" encoding="utf-8"?>
<sst xmlns="http://schemas.openxmlformats.org/spreadsheetml/2006/main" count="319" uniqueCount="218">
  <si>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</si>
  <si>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</si>
  <si>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</si>
  <si>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</si>
  <si>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</si>
  <si>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</si>
  <si>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</si>
  <si>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</si>
  <si>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</si>
  <si>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10. INSTALAÇÕES ELÉTRICAS</t>
  </si>
  <si>
    <t>17. PINTURA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</si>
  <si>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</si>
  <si>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</si>
  <si>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</si>
  <si>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</si>
  <si>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</si>
  <si>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</si>
  <si>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</si>
  <si>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</si>
  <si>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</si>
  <si>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</si>
  <si>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</si>
  <si>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</si>
  <si>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10.   INSTALAÇÕES ELÉTRICAS</t>
  </si>
  <si>
    <t>17.   PINTURA</t>
  </si>
  <si>
    <t>18.   SERVIÇOS COMPLEMENTARES</t>
  </si>
  <si>
    <t>Total  da Etapa</t>
  </si>
  <si>
    <t>Total Acumulado</t>
  </si>
  <si>
    <t xml:space="preserve"> 2. SERVIÇOS PRELIMINARES / TÉCNICOS</t>
  </si>
  <si>
    <t xml:space="preserve"> 2.   SERVIÇOS PRELIMINARES / TÉCNICOS</t>
  </si>
  <si>
    <t xml:space="preserve"> 7.   ALVENARIA / VEDAÇÃO / DIVISÓRIA</t>
  </si>
  <si>
    <t>21.   GERENCIAMENTO DE OBRAS / FISCALIZAÇÃO</t>
  </si>
  <si>
    <t xml:space="preserve"> 6.   SUPERESTRUTURA</t>
  </si>
  <si>
    <t xml:space="preserve"> 8.   ESQUADRIAS</t>
  </si>
  <si>
    <t>16.   VIDROS</t>
  </si>
  <si>
    <t>24.   PISO</t>
  </si>
  <si>
    <t>10. 1. INSTALAÇÕES DE BAIXA TENSÃO</t>
  </si>
  <si>
    <t>10. 1. 2. INTERRUPTORES, TOMADAS E ACESSÓRIOS</t>
  </si>
  <si>
    <t>10. 1. 3. CONDUTORES</t>
  </si>
  <si>
    <t>10. 1. 4. ELETRODUTOS E ACESSÓRIOS</t>
  </si>
  <si>
    <t>10. 1. 5. QUADROS DE CARGA</t>
  </si>
  <si>
    <t>10. 1. 6. DISJUNTORES</t>
  </si>
  <si>
    <t>10. 1. 7. CAIXAS DE PASSAGEM</t>
  </si>
  <si>
    <t>18. 5. LIMPEZA E ENTREGA DA OBRA</t>
  </si>
  <si>
    <t>.1  LIMPEZA FINAL</t>
  </si>
  <si>
    <t xml:space="preserve"> 6. SUPERESTRUTURA</t>
  </si>
  <si>
    <t xml:space="preserve"> 2. 8. DEMOLIÇÕES E REMOÇÕES</t>
  </si>
  <si>
    <t>CRONOGRAMA FÍSICO-FINANCEIRO</t>
  </si>
  <si>
    <t xml:space="preserve"> 2. 8. 2. DEMOLIÇÃO DE ALVENARIA DE TIJOLOS</t>
  </si>
  <si>
    <t xml:space="preserve"> 6. 1. ESTRUTURA DE CONCRETO</t>
  </si>
  <si>
    <t xml:space="preserve"> 7. ALVENARIA / VEDAÇÃO / DIVISÓRIA</t>
  </si>
  <si>
    <t xml:space="preserve"> 7. 2. DIVISÓRIAS</t>
  </si>
  <si>
    <t xml:space="preserve"> 7. 2. 2. DIVISÓRIA COM PAINÉIS DE GESSO</t>
  </si>
  <si>
    <t xml:space="preserve"> 8. ESQUADRIAS</t>
  </si>
  <si>
    <t>.1  CABO ISOLADO FLEXIVEL 1.5MM2 (14AWG)</t>
  </si>
  <si>
    <t>16. VIDROS</t>
  </si>
  <si>
    <t>17. 1. SELADOR / PREPARAÇÃO</t>
  </si>
  <si>
    <t>17. 3. BASE ACRÍLICA</t>
  </si>
  <si>
    <t>17. 6. MASSA CORRIDA</t>
  </si>
  <si>
    <t>.1  MASSA CORRIDA PVA PARA INTERIORES 2 DEMAOS</t>
  </si>
  <si>
    <t>17.10. ESMALTE SOBRE METAL</t>
  </si>
  <si>
    <t>21. GERENCIAMENTO DE OBRAS / FISCALIZAÇÃO</t>
  </si>
  <si>
    <t>21. 1. ADMINISTRAÇÃO DA OBRA</t>
  </si>
  <si>
    <t>.1  CONTRAMESTRE</t>
  </si>
  <si>
    <t>22. FORRO</t>
  </si>
  <si>
    <t>22. 1. FORROS</t>
  </si>
  <si>
    <t>24. PISO</t>
  </si>
  <si>
    <t>MS</t>
  </si>
  <si>
    <t>25 dias</t>
  </si>
  <si>
    <t>50 dias</t>
  </si>
  <si>
    <t>75 dias</t>
  </si>
  <si>
    <t>22.   FORRO</t>
  </si>
  <si>
    <r>
      <t>Obra:</t>
    </r>
    <r>
      <rPr>
        <sz val="12"/>
        <color indexed="8"/>
        <rFont val="Arial"/>
        <family val="2"/>
      </rPr>
      <t xml:space="preserve"> Estúdio de Gravações da Reitoria – Reformas e Adaptações</t>
    </r>
  </si>
  <si>
    <r>
      <t xml:space="preserve">Cliente: </t>
    </r>
    <r>
      <rPr>
        <sz val="12"/>
        <color indexed="8"/>
        <rFont val="Arial"/>
        <family val="2"/>
      </rPr>
      <t>Instituto Federal Sul-Rio-Grandense - Reitoria</t>
    </r>
  </si>
  <si>
    <r>
      <t xml:space="preserve">Endereço: </t>
    </r>
    <r>
      <rPr>
        <sz val="12"/>
        <color indexed="8"/>
        <rFont val="Arial"/>
        <family val="2"/>
      </rPr>
      <t>Rua Gonçalves Chaves, 3218</t>
    </r>
  </si>
  <si>
    <r>
      <t xml:space="preserve">Cidade: </t>
    </r>
    <r>
      <rPr>
        <sz val="12"/>
        <color indexed="8"/>
        <rFont val="Arial"/>
        <family val="2"/>
      </rPr>
      <t>Pelotas - RS</t>
    </r>
  </si>
  <si>
    <t>.1  DEMOLIÇÃO DE ALVENARIA DE TIJOLOS</t>
  </si>
  <si>
    <t xml:space="preserve">M3    </t>
  </si>
  <si>
    <t xml:space="preserve"> 2. 8. 3. REMOÇÃO DE ESQUADRIAS DE ALUMÍNIO</t>
  </si>
  <si>
    <t>.1  RETIRADA DE ESQUADRIAS</t>
  </si>
  <si>
    <t xml:space="preserve">M2    </t>
  </si>
  <si>
    <t xml:space="preserve"> 2. 8. 4. REMOÇÃO DE INSTALAÇÕES ELÉTRICAS</t>
  </si>
  <si>
    <t>.1  REMOÇÃO DE INTERRUPTORES E TOMADAS, INCL. CX.</t>
  </si>
  <si>
    <t xml:space="preserve">UN    </t>
  </si>
  <si>
    <t>.2  REMOÇÃO DE LUMINÁRIAS</t>
  </si>
  <si>
    <t>.3  REINSTALAÇÃO DE LUMINÁRIAS</t>
  </si>
  <si>
    <t xml:space="preserve"> 2. 8.38. REMOÇÃO DE INSTALAÇÕES LÓGICAS/TELEFÔNICAS</t>
  </si>
  <si>
    <t>.1  REMOÇÃO DE TOMADAS, INCL. CX. E CABOS</t>
  </si>
  <si>
    <t xml:space="preserve"> 6. 1. 5. VERGA</t>
  </si>
  <si>
    <t xml:space="preserve">.1  VERGA EM CONCRETO PRÉ-MOLDADO - COM TRASPASSE 20cm (com esperas das
armaduras para engastar no pilar)
</t>
  </si>
  <si>
    <t xml:space="preserve">M     </t>
  </si>
  <si>
    <t>.1  PAREDE DE GESSO ACARTONADO 10cm C/ ISOLAMENTO EM LÃ DE ROCHA</t>
  </si>
  <si>
    <t>.2  PAREDE DE GESSO ACARTONADO 20cm C/ ISOLAMENTO EM LÃ DE ROCHA</t>
  </si>
  <si>
    <t xml:space="preserve"> 8. 9. ESQUADRIAS ACÚSTICAS</t>
  </si>
  <si>
    <t xml:space="preserve"> 8. 9. 1. PORTA ACÚSTICA</t>
  </si>
  <si>
    <t>.1  PORTA ACÚSTICA 0,80X2,10 - LINHA PROFISSIONAL - 50dB</t>
  </si>
  <si>
    <t xml:space="preserve"> 8. 9. 2. JANELA ACÚSTICA</t>
  </si>
  <si>
    <t>.1  VISOR ACÚSTICO - 2,50x1,35m</t>
  </si>
  <si>
    <t>.1  INTERRUPTOR EMBUTIR SIMPLES-INCLUSIVE CAIXA 2X4" P/ GESSO</t>
  </si>
  <si>
    <t>.2  INTERRUPTOR EMBUTIR DUPLO-INCLUSIVE CAIXA 2X4" P/ GESSO</t>
  </si>
  <si>
    <t>.3  TOMADA EMBUTIR SIMPLES-INCLUSIVE CAIXA 2X4" P/ GESSO</t>
  </si>
  <si>
    <t>.4  TOMADA EMBUTIR DUPLA-INCLUSIVE CAIXA 2X4" P/ GESSO</t>
  </si>
  <si>
    <t>.2  CABO ISOLADO FLEXIVEL 2.5mm2 (12AWG)</t>
  </si>
  <si>
    <t>.3  CABO ISOLADO FLEXIVEL 4.0MM2 (10AWG)</t>
  </si>
  <si>
    <t>.1  ELETRODUTO CORRUGADO 3/4"</t>
  </si>
  <si>
    <t>.2  ELETRODUTO CORRUGADO FLEXIVEL C/ALMA DE COBRE 3/4"</t>
  </si>
  <si>
    <t>.3  ELETRODUTO PVC RIGIDO ROSCAVEL 3/4" (19MM)</t>
  </si>
  <si>
    <t>.4  CURVA 90 ELETRODUTO PVC RIGIDO ROSCAVEL 3/4"(19MM)</t>
  </si>
  <si>
    <t>.5  ELETRODUTO AÇO GALVANIZADO MÉDIO 3/4" (19MM)</t>
  </si>
  <si>
    <t>.6  CURVA 90 ELETRODUTO GALVANIZADO MÉDIO 3/4" (19MM)</t>
  </si>
  <si>
    <t>.7  BOX MACHO GIRATÓRIO 3/4"</t>
  </si>
  <si>
    <t>.8  ABRA€ADEIRA "D" TIPO CHAVETA 3/4"</t>
  </si>
  <si>
    <t>.9  BUCHA ALUMÍNIO SILÍCIO P/ELETRODUTO 3/4"</t>
  </si>
  <si>
    <t>.10  ARRUELA ALUMÍNIO SILÍCIO P/ELETRODUTO 3/4"</t>
  </si>
  <si>
    <t>.11  FIXADOR P/ ELETRODUTO CORRUGADO 3/4"</t>
  </si>
  <si>
    <t>.1  CENTRO DE DISTRIBUIÇAO P/34 ELEM.C/BAR.(SOBREPOR)</t>
  </si>
  <si>
    <t>.1  DISJUNTOR DIN MONOPOLAR 6A</t>
  </si>
  <si>
    <t>.2  DISJUNTOR DIN MONOPOLAR 20A</t>
  </si>
  <si>
    <t>.3  DISJUNTOR DIN TRIPOLAR 20A</t>
  </si>
  <si>
    <t>.1  CAIXA PVC 4X4" (102X102MM) P/ GESSO</t>
  </si>
  <si>
    <t>.2  CAIXA CONDULETE 20MM C/TOMADA 2P+T-10A</t>
  </si>
  <si>
    <t>10. 1. 9. ELETROCALHA E ACESSORIOS</t>
  </si>
  <si>
    <t>.1  ELETROCALHA LISA, ZINCADA 100X50MM</t>
  </si>
  <si>
    <t>.2  TE ELETROCALHA LISA HORIZONTAL 100X50MM</t>
  </si>
  <si>
    <t>.3  CURVA ELETROCALHA LISA VERTICAL EXT. 90 -100X50MM</t>
  </si>
  <si>
    <t>.4  JUNÇÃO INTERNA ELETROCALHA LISA 100X50MM</t>
  </si>
  <si>
    <t>.5  SUPORTE DE SUSPENSÃO SIMPLES TIPO "B" 100X50MM</t>
  </si>
  <si>
    <t>.6  VERGALHÃO ROSCÁVEL TOTAL 3/8", BARRA C/ 6M</t>
  </si>
  <si>
    <t>.7  CANTONEIRA ZZ, 38X38MM</t>
  </si>
  <si>
    <t>.8  BUCHA DE NYLON S-8</t>
  </si>
  <si>
    <t>.9  PARAFUSO P/ BUCHA S-8</t>
  </si>
  <si>
    <t>.10  PARAFUSO CABEÇA LENTILHA 3/8"x3/4"</t>
  </si>
  <si>
    <t>.11  PORCA SEXTAVADA 3/8"</t>
  </si>
  <si>
    <t>.12  ARRUELA LISA 3/8"</t>
  </si>
  <si>
    <t>.13  ARRUELA DE PRESSÃO 3/8"</t>
  </si>
  <si>
    <t>11. INSTALAÇÕES LÓGICA/TELEFÔNICA</t>
  </si>
  <si>
    <t>11. 2. INSTALAÇÕES DE INFORMÁTICA</t>
  </si>
  <si>
    <t>11. 2. 1. TOMADAS E CAIXAS</t>
  </si>
  <si>
    <t>.1  MODULO TOMADA  RJ - 45</t>
  </si>
  <si>
    <t xml:space="preserve">PÇ    </t>
  </si>
  <si>
    <t>.2  CONECTOR MACHO RJ-45 CAT6</t>
  </si>
  <si>
    <t>.3  TAMPA 4X4" C/ 4 MODULO</t>
  </si>
  <si>
    <t>.4  CAIXA P/ GESSO CART. 4X4"</t>
  </si>
  <si>
    <t>11. 2. 2. CABOS E ACESSORIOS</t>
  </si>
  <si>
    <t>.1  CABO UTP CAT. 6E</t>
  </si>
  <si>
    <t>11. 2. 3. ELETRODUTOS E ACESSORIOS</t>
  </si>
  <si>
    <t>.1  ELETRODUTO CORRUGADO 1"</t>
  </si>
  <si>
    <t>.2  ELETRODUTO CORRUGADO FLEXIVEL C/ALMA DE COBRE 1"</t>
  </si>
  <si>
    <t>.3  BOX MACHO GIRATÓRIO 1"</t>
  </si>
  <si>
    <t>.4  FIXADOR P/ ELETRODUTO CORRUGADO 1"</t>
  </si>
  <si>
    <t>11. 2. 5. ELETROCALHAS E ACESSORIOS</t>
  </si>
  <si>
    <t>.1  SAIDA HORIZONTAL P/ELETROCALHA 1" INCL. PARAF.</t>
  </si>
  <si>
    <t>14. INSTALAÇÕES DE COMBATE À INCÊNDIO</t>
  </si>
  <si>
    <t>14. 2. ILUMINAÇÃO DE EMERGÊNCIA</t>
  </si>
  <si>
    <t>.1  LUMINÁRIA DE EMERGÊNCIA 30 LEDS (2 LINHAS DE 15 LEDS)</t>
  </si>
  <si>
    <t>14. 3. SINALIZAÇÃO DE EMERGÊNCIA</t>
  </si>
  <si>
    <t>14. 3. 1. PLACA DE "SAÍDA"</t>
  </si>
  <si>
    <t xml:space="preserve">.1  PLACA ACRÍLICA DE SINALIZAÇÃO DE SAÍDA C/ SETA PRA DIREITA (PAREDE) -
CÓDIGO 13D - INCLUI INSTALAÇÃO
</t>
  </si>
  <si>
    <t xml:space="preserve">.2  PLACA ACRÍLICA DE SINALIZAÇÃO DE SAÍDA C/ SETA P/ ESQUERDA (PAREDE) - CÓDIGO 13E - INCLUI INSTALAÇÃO
</t>
  </si>
  <si>
    <t xml:space="preserve">.3  PLACA ACRÍLICA DE SINALIZAÇÃO DE SAÍDA (SOBRE A PORTA) CÓDIGO 17 - INCLUI INSTALAÇÃO
</t>
  </si>
  <si>
    <t>15. REVESTIMENTOS</t>
  </si>
  <si>
    <t>15. 1. DE ARGAMASSA</t>
  </si>
  <si>
    <t>15. 1. 1. CHAPISCO</t>
  </si>
  <si>
    <t>.1  CHAPISCO CI-AR 1:3-7MM PREPARO E APLICACAO</t>
  </si>
  <si>
    <t>15. 1. 2. MASSA ÚNICA</t>
  </si>
  <si>
    <t>.1  MASSA UNICA 15MM</t>
  </si>
  <si>
    <t>15. 8. PLACAS ACÚSTICAS</t>
  </si>
  <si>
    <t>.1  PLACA ACÚSTICA SONIC ABSTRACT - SEM APLICAÇÃO</t>
  </si>
  <si>
    <t>.1  PELÍCULA P/ PORTA DE VIDRO 1,50X2,10m - 30%TRANSP.- APLICADA</t>
  </si>
  <si>
    <t>16. 5. PELÍCULA</t>
  </si>
  <si>
    <t>.1  SELADOR PARA PAREDES INTERNAS 1 DEMAO</t>
  </si>
  <si>
    <t>.1  PINTURA ACRILICA SOBRE MASSA ACRILICA-2 DEMAOS</t>
  </si>
  <si>
    <t>.2  PINTURA PARA CHROMA KEY VERDE DIGICOMP</t>
  </si>
  <si>
    <t xml:space="preserve">.1  PINTURA ESMALTE FOSCO S/ESQUADRIAS FERRO-2 DEMAOS (sobre as esquadrias acústicas)
</t>
  </si>
  <si>
    <t>20. EQUIPAMENTOS</t>
  </si>
  <si>
    <t>20. 4. CORTINAS</t>
  </si>
  <si>
    <t>.1  CORTINA DO TIPO "ROLÔ" - 2,70x1,55m (LxA) - INSTALADA</t>
  </si>
  <si>
    <t>20.23. PAINÉIS</t>
  </si>
  <si>
    <t>.1  PAINEL FIXO A - CONFORME DETALHE NO PROJETO ARQUITETÔNICO</t>
  </si>
  <si>
    <t>.2  PAINEL MÓVEL C - CONFORME DETALHE NO PROJETO ARQUITETÔNICO</t>
  </si>
  <si>
    <t>20.24. SUPORTE PARA LUMINÁRIAS</t>
  </si>
  <si>
    <t xml:space="preserve">.1  SUPORTE D - CONFORME DETALHE NO PROJETO ARQUITETÔNICO (23 UNIDADES, INCLUI TRILHOS E PINTURA)
</t>
  </si>
  <si>
    <t xml:space="preserve">CJ    </t>
  </si>
  <si>
    <t xml:space="preserve">.2  SUPORTE E - CONFORME DETALHE NO PROJETO ARQUITETÔNICO (04 UNIDADES, INCLUI TRILHOS E PINTURA)
</t>
  </si>
  <si>
    <t>20.25. SUPORTE PARA TELEVISÃO</t>
  </si>
  <si>
    <t>.1  SUPORTE DE PAREDE ARTICULADO COM PISTÃO À GÁS - P/TV 55''</t>
  </si>
  <si>
    <t>20.26. ESPELHO</t>
  </si>
  <si>
    <t>.1  ESPELHO CRISTAL 6MM - C/ BOTOEIRA METÁLICA E LÂMINA ISOPOR</t>
  </si>
  <si>
    <t>21. 1. 1. DESPESAS COM PESSOAL</t>
  </si>
  <si>
    <t>22. 1. 4. PLACAS</t>
  </si>
  <si>
    <t xml:space="preserve">.1  FORRO MINERAL 625x1250x15mm - COR BRANCA - INSTALADO (RECEPÇÃO ESTÚDIO)
</t>
  </si>
  <si>
    <t xml:space="preserve">.2  FORRO MINERAL - COR CINZA CHUMBO - INSTALADO (SALA DE GRAVAÇÃO ESTÚDIO)
</t>
  </si>
  <si>
    <t>23. AR CONDICIONADO</t>
  </si>
  <si>
    <t>23. 1. CLIMATIZAÇÃO</t>
  </si>
  <si>
    <t>23. 1. 2. INSTALAÇÃO, MONTAGEM E MATERIAIS</t>
  </si>
  <si>
    <t>.1  TUBO DE COBRE FLEXÍVEL COM ISOLAMENTO 3/8"</t>
  </si>
  <si>
    <t>.2  TUBO DE COBRE FLEXÍVEL COM ISOLAMENTO 7/8"</t>
  </si>
  <si>
    <t>.3  TUBO PVC RIGIDO SOLDAVEL 20MM</t>
  </si>
  <si>
    <t>.4  INSTALAÇÃO (INCLUSIVE MATERIAL)</t>
  </si>
  <si>
    <t>24. 7. VINÍLICO</t>
  </si>
  <si>
    <t>.1  PISO VINÍLICO</t>
  </si>
  <si>
    <r>
      <t xml:space="preserve">Obra: </t>
    </r>
    <r>
      <rPr>
        <sz val="12"/>
        <rFont val="Arial"/>
        <family val="2"/>
      </rPr>
      <t>Estúdio de Gravações da Reitoria – Reformas e Adaptações</t>
    </r>
  </si>
  <si>
    <r>
      <t xml:space="preserve">Endereço: </t>
    </r>
    <r>
      <rPr>
        <sz val="12"/>
        <rFont val="Arial"/>
        <family val="2"/>
      </rPr>
      <t>Rua Gonçalves Chaves, 3218</t>
    </r>
  </si>
  <si>
    <r>
      <t>Cidade:</t>
    </r>
    <r>
      <rPr>
        <sz val="12"/>
        <rFont val="Arial"/>
        <family val="2"/>
      </rPr>
      <t xml:space="preserve"> Pelotas - RS</t>
    </r>
  </si>
  <si>
    <t>20.   EQUIPAMENTOS</t>
  </si>
  <si>
    <t>23.   AR CONDICIONADO</t>
  </si>
  <si>
    <t>11.   INSTALAÇÕES LÓGICA/TELEFÔNICA</t>
  </si>
  <si>
    <t>15.   REVESTIMENTOS</t>
  </si>
  <si>
    <t>14.   INSTALAÇÕES DE COMBATE À INCÊNDIO</t>
  </si>
  <si>
    <t>14. 6. ALARME DE INCÊNDIO</t>
  </si>
  <si>
    <t>.1  REMOÇÃO E RECOLOCAÇÃO DE DETECTOR DE FUMAÇA</t>
  </si>
  <si>
    <t>INCLUIR LOGOTIPO DA EMPRESA</t>
  </si>
  <si>
    <t>DADOS DA EMPRESA</t>
  </si>
  <si>
    <t>xx%</t>
  </si>
  <si>
    <t>Local e Data</t>
  </si>
  <si>
    <t>Nome do Profissional Responsável</t>
  </si>
  <si>
    <t>Especificação do Cargo/função</t>
  </si>
  <si>
    <t>N° do CREA ou CAU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</si>
</sst>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64" formatCode="&quot;R$&quot;\ #,##0.00;\-&quot;R$&quot;\ 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  <numFmt numFmtId="168" formatCode="00.00"/>
    <numFmt numFmtId="169" formatCode="000.00"/>
    <numFmt numFmtId="170" formatCode="0,000.00"/>
    <numFmt numFmtId="171" formatCode="00,000.00"/>
  </numFmts>
  <fonts count="25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3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13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64" fontId="7" fillId="0" borderId="1" xfId="1" quotePrefix="1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1" quotePrefix="1" applyNumberFormat="1" applyFont="1" applyFill="1" applyBorder="1" applyAlignment="1" applyProtection="1">
      <alignment horizontal="center" vertical="center" wrapText="1"/>
    </xf>
    <xf numFmtId="164" fontId="11" fillId="0" borderId="1" xfId="1" quotePrefix="1" applyNumberFormat="1" applyFont="1" applyFill="1" applyBorder="1" applyAlignment="1" applyProtection="1">
      <alignment horizontal="center" vertical="center" wrapText="1"/>
    </xf>
    <xf numFmtId="10" fontId="11" fillId="0" borderId="1" xfId="1" applyNumberFormat="1" applyFont="1" applyFill="1" applyBorder="1" applyAlignment="1" applyProtection="1">
      <alignment horizontal="center" vertical="center" wrapText="1"/>
    </xf>
    <xf numFmtId="167" fontId="10" fillId="0" borderId="1" xfId="0" quotePrefix="1" applyNumberFormat="1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" fillId="0" borderId="0" xfId="0" applyFont="1" applyBorder="1" applyProtection="1"/>
    <xf numFmtId="0" fontId="3" fillId="0" borderId="0" xfId="0" applyFont="1" applyProtection="1"/>
    <xf numFmtId="0" fontId="13" fillId="0" borderId="0" xfId="0" applyFont="1" applyProtection="1"/>
    <xf numFmtId="0" fontId="6" fillId="0" borderId="0" xfId="0" applyFont="1" applyProtection="1"/>
    <xf numFmtId="10" fontId="7" fillId="0" borderId="1" xfId="1" quotePrefix="1" applyNumberFormat="1" applyFont="1" applyFill="1" applyBorder="1" applyAlignment="1" applyProtection="1">
      <alignment horizontal="center" vertical="center" wrapText="1"/>
    </xf>
    <xf numFmtId="167" fontId="9" fillId="0" borderId="1" xfId="0" applyNumberFormat="1" applyFont="1" applyFill="1" applyBorder="1" applyAlignment="1" applyProtection="1">
      <alignment horizontal="center" vertical="center" wrapText="1"/>
    </xf>
    <xf numFmtId="10" fontId="7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0" fontId="7" fillId="0" borderId="0" xfId="0" applyNumberFormat="1" applyFont="1" applyBorder="1" applyProtection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5" fontId="5" fillId="3" borderId="1" xfId="2" applyFont="1" applyFill="1" applyBorder="1" applyAlignment="1" applyProtection="1">
      <alignment horizontal="left" vertical="center"/>
    </xf>
    <xf numFmtId="165" fontId="6" fillId="3" borderId="1" xfId="2" applyFont="1" applyFill="1" applyBorder="1" applyAlignment="1" applyProtection="1">
      <alignment horizontal="center" vertical="center"/>
    </xf>
    <xf numFmtId="43" fontId="3" fillId="0" borderId="0" xfId="0" applyNumberFormat="1" applyFont="1" applyAlignment="1">
      <alignment vertical="center"/>
    </xf>
    <xf numFmtId="165" fontId="3" fillId="0" borderId="0" xfId="2" applyFont="1" applyAlignment="1">
      <alignment vertical="center"/>
    </xf>
    <xf numFmtId="165" fontId="3" fillId="0" borderId="0" xfId="2" applyFont="1" applyAlignment="1">
      <alignment horizontal="center" vertical="center"/>
    </xf>
    <xf numFmtId="10" fontId="9" fillId="0" borderId="1" xfId="1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2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3" fillId="0" borderId="0" xfId="2" applyNumberFormat="1" applyFont="1" applyAlignment="1">
      <alignment vertical="center"/>
    </xf>
    <xf numFmtId="4" fontId="7" fillId="0" borderId="0" xfId="2" applyNumberFormat="1" applyFont="1" applyAlignment="1">
      <alignment vertical="center"/>
    </xf>
    <xf numFmtId="4" fontId="16" fillId="0" borderId="0" xfId="2" applyNumberFormat="1" applyFont="1" applyAlignment="1">
      <alignment vertical="center"/>
    </xf>
    <xf numFmtId="4" fontId="2" fillId="0" borderId="0" xfId="1" applyNumberFormat="1" applyFont="1" applyFill="1" applyAlignment="1">
      <alignment vertical="center"/>
    </xf>
    <xf numFmtId="4" fontId="1" fillId="0" borderId="0" xfId="2" applyNumberFormat="1" applyFont="1" applyFill="1" applyAlignment="1">
      <alignment vertical="center"/>
    </xf>
    <xf numFmtId="165" fontId="3" fillId="0" borderId="1" xfId="2" applyFont="1" applyFill="1" applyBorder="1" applyAlignment="1" applyProtection="1">
      <alignment horizontal="center" vertical="center"/>
      <protection locked="0"/>
    </xf>
    <xf numFmtId="165" fontId="6" fillId="3" borderId="1" xfId="2" applyFont="1" applyFill="1" applyBorder="1" applyAlignment="1" applyProtection="1">
      <alignment vertical="center"/>
    </xf>
    <xf numFmtId="165" fontId="3" fillId="0" borderId="1" xfId="2" applyFont="1" applyFill="1" applyBorder="1" applyAlignment="1" applyProtection="1">
      <alignment vertical="center"/>
      <protection locked="0"/>
    </xf>
    <xf numFmtId="165" fontId="5" fillId="0" borderId="1" xfId="2" applyFont="1" applyFill="1" applyBorder="1" applyAlignment="1" applyProtection="1">
      <alignment vertical="center"/>
    </xf>
    <xf numFmtId="165" fontId="5" fillId="0" borderId="0" xfId="2" applyFont="1" applyFill="1" applyBorder="1" applyAlignment="1" applyProtection="1">
      <alignment vertical="center"/>
    </xf>
    <xf numFmtId="165" fontId="7" fillId="0" borderId="5" xfId="2" applyFont="1" applyFill="1" applyBorder="1" applyAlignment="1" applyProtection="1">
      <alignment vertical="center"/>
    </xf>
    <xf numFmtId="165" fontId="3" fillId="0" borderId="1" xfId="2" applyFont="1" applyFill="1" applyBorder="1" applyAlignment="1" applyProtection="1">
      <alignment vertical="center"/>
    </xf>
    <xf numFmtId="165" fontId="6" fillId="3" borderId="1" xfId="2" applyFont="1" applyFill="1" applyBorder="1" applyAlignment="1" applyProtection="1">
      <alignment vertical="center"/>
      <protection locked="0"/>
    </xf>
    <xf numFmtId="165" fontId="5" fillId="3" borderId="1" xfId="2" applyFont="1" applyFill="1" applyBorder="1" applyAlignment="1" applyProtection="1">
      <alignment vertical="center"/>
    </xf>
    <xf numFmtId="4" fontId="17" fillId="0" borderId="0" xfId="2" applyNumberFormat="1" applyFont="1" applyAlignment="1">
      <alignment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164" fontId="11" fillId="0" borderId="0" xfId="1" quotePrefix="1" applyNumberFormat="1" applyFont="1" applyFill="1" applyBorder="1" applyAlignment="1" applyProtection="1">
      <alignment horizontal="center" vertical="center" wrapText="1"/>
    </xf>
    <xf numFmtId="10" fontId="7" fillId="0" borderId="0" xfId="1" quotePrefix="1" applyNumberFormat="1" applyFont="1" applyFill="1" applyBorder="1" applyAlignment="1" applyProtection="1">
      <alignment horizontal="center" vertical="center" wrapText="1"/>
    </xf>
    <xf numFmtId="167" fontId="10" fillId="0" borderId="0" xfId="0" quotePrefix="1" applyNumberFormat="1" applyFont="1" applyFill="1" applyBorder="1" applyAlignment="1" applyProtection="1">
      <alignment horizontal="center" vertical="center" wrapText="1"/>
    </xf>
    <xf numFmtId="10" fontId="11" fillId="0" borderId="0" xfId="1" applyNumberFormat="1" applyFont="1" applyFill="1" applyBorder="1" applyAlignment="1" applyProtection="1">
      <alignment horizontal="center" vertical="center" wrapText="1"/>
    </xf>
    <xf numFmtId="165" fontId="7" fillId="0" borderId="1" xfId="2" applyFont="1" applyFill="1" applyBorder="1" applyAlignment="1" applyProtection="1">
      <alignment vertical="center"/>
    </xf>
    <xf numFmtId="165" fontId="11" fillId="3" borderId="1" xfId="2" applyFont="1" applyFill="1" applyBorder="1" applyAlignment="1" applyProtection="1">
      <alignment vertical="center"/>
    </xf>
    <xf numFmtId="4" fontId="16" fillId="0" borderId="0" xfId="2" applyNumberFormat="1" applyFont="1" applyAlignment="1">
      <alignment horizontal="center" vertical="center"/>
    </xf>
    <xf numFmtId="4" fontId="18" fillId="0" borderId="0" xfId="2" applyNumberFormat="1" applyFont="1" applyAlignment="1">
      <alignment horizontal="center" vertical="center"/>
    </xf>
    <xf numFmtId="0" fontId="3" fillId="0" borderId="1" xfId="2" applyNumberFormat="1" applyFont="1" applyFill="1" applyBorder="1" applyAlignment="1" applyProtection="1">
      <alignment vertical="center"/>
      <protection locked="0"/>
    </xf>
    <xf numFmtId="4" fontId="3" fillId="0" borderId="0" xfId="0" applyNumberFormat="1" applyFont="1" applyAlignment="1">
      <alignment horizontal="right" vertical="center"/>
    </xf>
    <xf numFmtId="165" fontId="6" fillId="3" borderId="1" xfId="2" applyFont="1" applyFill="1" applyBorder="1" applyAlignment="1" applyProtection="1">
      <alignment horizontal="right" vertical="center"/>
      <protection locked="0"/>
    </xf>
    <xf numFmtId="0" fontId="3" fillId="0" borderId="1" xfId="2" applyNumberFormat="1" applyFont="1" applyFill="1" applyBorder="1" applyAlignment="1" applyProtection="1">
      <alignment horizontal="right" vertical="center"/>
      <protection locked="0"/>
    </xf>
    <xf numFmtId="2" fontId="3" fillId="0" borderId="1" xfId="2" applyNumberFormat="1" applyFont="1" applyFill="1" applyBorder="1" applyAlignment="1" applyProtection="1">
      <alignment horizontal="right" vertical="center"/>
      <protection locked="0"/>
    </xf>
    <xf numFmtId="165" fontId="3" fillId="0" borderId="1" xfId="2" applyFont="1" applyFill="1" applyBorder="1" applyAlignment="1" applyProtection="1">
      <alignment horizontal="right" vertical="center"/>
      <protection locked="0"/>
    </xf>
    <xf numFmtId="4" fontId="3" fillId="0" borderId="0" xfId="2" applyNumberFormat="1" applyFont="1" applyAlignment="1">
      <alignment horizontal="right" vertical="center"/>
    </xf>
    <xf numFmtId="168" fontId="3" fillId="0" borderId="1" xfId="2" applyNumberFormat="1" applyFont="1" applyFill="1" applyBorder="1" applyAlignment="1" applyProtection="1">
      <alignment vertical="center"/>
      <protection locked="0"/>
    </xf>
    <xf numFmtId="0" fontId="6" fillId="3" borderId="1" xfId="2" applyNumberFormat="1" applyFont="1" applyFill="1" applyBorder="1" applyAlignment="1" applyProtection="1">
      <alignment horizontal="right" vertical="center"/>
      <protection locked="0"/>
    </xf>
    <xf numFmtId="168" fontId="3" fillId="0" borderId="1" xfId="2" applyNumberFormat="1" applyFont="1" applyFill="1" applyBorder="1" applyAlignment="1" applyProtection="1">
      <alignment horizontal="right" vertical="center"/>
      <protection locked="0"/>
    </xf>
    <xf numFmtId="169" fontId="3" fillId="0" borderId="1" xfId="2" applyNumberFormat="1" applyFont="1" applyFill="1" applyBorder="1" applyAlignment="1" applyProtection="1">
      <alignment horizontal="right" vertical="center"/>
      <protection locked="0"/>
    </xf>
    <xf numFmtId="165" fontId="3" fillId="0" borderId="1" xfId="2" applyFont="1" applyFill="1" applyBorder="1" applyAlignment="1" applyProtection="1">
      <alignment horizontal="right" vertical="center"/>
    </xf>
    <xf numFmtId="165" fontId="7" fillId="0" borderId="1" xfId="2" applyFont="1" applyFill="1" applyBorder="1" applyAlignment="1" applyProtection="1">
      <alignment horizontal="right" vertical="center"/>
    </xf>
    <xf numFmtId="165" fontId="5" fillId="0" borderId="1" xfId="2" applyFont="1" applyFill="1" applyBorder="1" applyAlignment="1" applyProtection="1">
      <alignment horizontal="right" vertical="center"/>
    </xf>
    <xf numFmtId="165" fontId="6" fillId="3" borderId="1" xfId="2" applyFont="1" applyFill="1" applyBorder="1" applyAlignment="1" applyProtection="1">
      <alignment horizontal="right" vertical="center"/>
    </xf>
    <xf numFmtId="165" fontId="11" fillId="3" borderId="1" xfId="2" applyFont="1" applyFill="1" applyBorder="1" applyAlignment="1" applyProtection="1">
      <alignment horizontal="right" vertical="center"/>
    </xf>
    <xf numFmtId="165" fontId="5" fillId="3" borderId="1" xfId="2" applyFont="1" applyFill="1" applyBorder="1" applyAlignment="1" applyProtection="1">
      <alignment horizontal="right" vertical="center"/>
    </xf>
    <xf numFmtId="170" fontId="3" fillId="0" borderId="1" xfId="2" applyNumberFormat="1" applyFont="1" applyFill="1" applyBorder="1" applyAlignment="1" applyProtection="1">
      <alignment horizontal="right" vertical="center"/>
      <protection locked="0"/>
    </xf>
    <xf numFmtId="4" fontId="16" fillId="0" borderId="0" xfId="2" applyNumberFormat="1" applyFont="1" applyAlignment="1">
      <alignment horizontal="left" vertical="center"/>
    </xf>
    <xf numFmtId="4" fontId="6" fillId="0" borderId="0" xfId="2" applyNumberFormat="1" applyFont="1" applyAlignment="1">
      <alignment horizontal="center" vertical="center"/>
    </xf>
    <xf numFmtId="165" fontId="6" fillId="0" borderId="0" xfId="2" applyFont="1" applyAlignment="1">
      <alignment horizontal="center" vertical="center"/>
    </xf>
    <xf numFmtId="4" fontId="3" fillId="0" borderId="1" xfId="2" applyNumberFormat="1" applyFont="1" applyFill="1" applyBorder="1" applyAlignment="1" applyProtection="1">
      <alignment horizontal="right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2" fontId="3" fillId="0" borderId="1" xfId="2" applyNumberFormat="1" applyFont="1" applyFill="1" applyBorder="1" applyAlignment="1" applyProtection="1">
      <alignment vertical="center"/>
      <protection locked="0"/>
    </xf>
    <xf numFmtId="170" fontId="3" fillId="0" borderId="1" xfId="2" applyNumberFormat="1" applyFont="1" applyFill="1" applyBorder="1" applyAlignment="1" applyProtection="1">
      <alignment vertical="center"/>
      <protection locked="0"/>
    </xf>
    <xf numFmtId="171" fontId="3" fillId="0" borderId="1" xfId="2" applyNumberFormat="1" applyFont="1" applyFill="1" applyBorder="1" applyAlignment="1" applyProtection="1">
      <alignment horizontal="right" vertical="center"/>
      <protection locked="0"/>
    </xf>
    <xf numFmtId="4" fontId="6" fillId="0" borderId="0" xfId="2" applyNumberFormat="1" applyFont="1" applyAlignment="1">
      <alignment horizontal="center" vertical="center"/>
    </xf>
    <xf numFmtId="165" fontId="6" fillId="0" borderId="0" xfId="2" applyFont="1" applyAlignment="1">
      <alignment horizontal="center" vertical="center"/>
    </xf>
    <xf numFmtId="0" fontId="7" fillId="0" borderId="0" xfId="0" applyFont="1" applyAlignment="1">
      <alignment horizontal="center"/>
    </xf>
    <xf numFmtId="165" fontId="5" fillId="3" borderId="7" xfId="2" applyFont="1" applyFill="1" applyBorder="1" applyAlignment="1" applyProtection="1">
      <alignment horizontal="center" vertical="center"/>
    </xf>
    <xf numFmtId="165" fontId="5" fillId="3" borderId="9" xfId="2" applyFont="1" applyFill="1" applyBorder="1" applyAlignment="1" applyProtection="1">
      <alignment horizontal="center" vertical="center"/>
    </xf>
    <xf numFmtId="165" fontId="5" fillId="3" borderId="8" xfId="2" applyFont="1" applyFill="1" applyBorder="1" applyAlignment="1" applyProtection="1">
      <alignment horizontal="center" vertical="center"/>
    </xf>
    <xf numFmtId="4" fontId="5" fillId="0" borderId="0" xfId="2" applyNumberFormat="1" applyFont="1" applyAlignment="1">
      <alignment horizontal="center" vertical="center"/>
    </xf>
    <xf numFmtId="4" fontId="3" fillId="2" borderId="3" xfId="0" applyNumberFormat="1" applyFont="1" applyFill="1" applyBorder="1" applyAlignment="1" applyProtection="1">
      <alignment horizontal="center" vertical="center" wrapText="1"/>
    </xf>
    <xf numFmtId="4" fontId="3" fillId="2" borderId="6" xfId="0" applyNumberFormat="1" applyFont="1" applyFill="1" applyBorder="1" applyAlignment="1" applyProtection="1">
      <alignment horizontal="center" vertical="center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4" fontId="7" fillId="2" borderId="7" xfId="0" applyNumberFormat="1" applyFont="1" applyFill="1" applyBorder="1" applyAlignment="1" applyProtection="1">
      <alignment horizontal="center" vertical="center" wrapText="1"/>
    </xf>
    <xf numFmtId="4" fontId="7" fillId="2" borderId="8" xfId="0" applyNumberFormat="1" applyFont="1" applyFill="1" applyBorder="1" applyAlignment="1" applyProtection="1">
      <alignment horizontal="center" vertical="center" wrapText="1"/>
    </xf>
    <xf numFmtId="4" fontId="2" fillId="0" borderId="3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2" fillId="0" borderId="2" xfId="1" applyNumberFormat="1" applyFont="1" applyFill="1" applyBorder="1" applyAlignment="1" applyProtection="1">
      <alignment horizontal="center" vertical="center" wrapText="1"/>
    </xf>
    <xf numFmtId="4" fontId="3" fillId="0" borderId="3" xfId="0" applyNumberFormat="1" applyFont="1" applyFill="1" applyBorder="1" applyAlignment="1" applyProtection="1">
      <alignment horizontal="center" vertical="center" wrapText="1"/>
    </xf>
    <xf numFmtId="4" fontId="3" fillId="0" borderId="2" xfId="0" applyNumberFormat="1" applyFont="1" applyFill="1" applyBorder="1" applyAlignment="1" applyProtection="1">
      <alignment horizontal="center" vertical="center" wrapText="1"/>
    </xf>
    <xf numFmtId="4" fontId="7" fillId="2" borderId="6" xfId="0" applyNumberFormat="1" applyFont="1" applyFill="1" applyBorder="1" applyAlignment="1" applyProtection="1">
      <alignment horizontal="center" vertical="center" wrapText="1"/>
    </xf>
    <xf numFmtId="4" fontId="7" fillId="2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4" fontId="3" fillId="0" borderId="3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4" fontId="3" fillId="0" borderId="2" xfId="0" applyNumberFormat="1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0" borderId="16" xfId="0" applyFont="1" applyBorder="1" applyAlignment="1" applyProtection="1">
      <alignment horizontal="center"/>
    </xf>
    <xf numFmtId="0" fontId="10" fillId="0" borderId="7" xfId="0" applyFont="1" applyFill="1" applyBorder="1" applyAlignment="1" applyProtection="1">
      <alignment horizontal="left" vertical="top"/>
    </xf>
    <xf numFmtId="0" fontId="10" fillId="0" borderId="9" xfId="0" applyFont="1" applyFill="1" applyBorder="1" applyAlignment="1" applyProtection="1">
      <alignment horizontal="left" vertical="top"/>
    </xf>
    <xf numFmtId="0" fontId="10" fillId="0" borderId="8" xfId="0" applyFont="1" applyFill="1" applyBorder="1" applyAlignment="1" applyProtection="1">
      <alignment horizontal="left" vertical="top"/>
    </xf>
    <xf numFmtId="0" fontId="5" fillId="0" borderId="4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5" xfId="0" applyFont="1" applyFill="1" applyBorder="1" applyAlignment="1" applyProtection="1">
      <alignment horizontal="left" vertical="top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10" fillId="0" borderId="2" xfId="0" applyFont="1" applyFill="1" applyBorder="1" applyAlignment="1" applyProtection="1">
      <alignment horizontal="left" vertical="top"/>
    </xf>
    <xf numFmtId="0" fontId="10" fillId="0" borderId="1" xfId="0" applyFont="1" applyFill="1" applyBorder="1" applyAlignment="1" applyProtection="1">
      <alignment horizontal="left" vertical="top"/>
    </xf>
    <xf numFmtId="2" fontId="19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4" fontId="3" fillId="0" borderId="0" xfId="0" applyNumberFormat="1" applyFont="1" applyProtection="1">
      <protection locked="0"/>
    </xf>
    <xf numFmtId="4" fontId="21" fillId="0" borderId="5" xfId="0" applyNumberFormat="1" applyFont="1" applyFill="1" applyBorder="1" applyAlignment="1" applyProtection="1">
      <alignment horizontal="center" vertical="center"/>
      <protection locked="0"/>
    </xf>
    <xf numFmtId="165" fontId="22" fillId="0" borderId="1" xfId="2" applyFont="1" applyFill="1" applyBorder="1" applyAlignment="1" applyProtection="1">
      <alignment vertical="center"/>
      <protection locked="0"/>
    </xf>
    <xf numFmtId="165" fontId="22" fillId="0" borderId="1" xfId="2" applyFont="1" applyFill="1" applyBorder="1" applyAlignment="1" applyProtection="1">
      <alignment horizontal="right" vertical="center"/>
      <protection locked="0"/>
    </xf>
    <xf numFmtId="17" fontId="21" fillId="0" borderId="4" xfId="0" applyNumberFormat="1" applyFont="1" applyFill="1" applyBorder="1" applyAlignment="1" applyProtection="1">
      <alignment horizontal="center" vertical="center"/>
      <protection locked="0"/>
    </xf>
    <xf numFmtId="17" fontId="21" fillId="0" borderId="5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/>
      <protection locked="0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left" vertical="center"/>
    </xf>
    <xf numFmtId="0" fontId="5" fillId="0" borderId="13" xfId="0" applyFont="1" applyFill="1" applyBorder="1" applyAlignment="1" applyProtection="1">
      <alignment horizontal="left" vertical="center"/>
    </xf>
    <xf numFmtId="0" fontId="5" fillId="0" borderId="5" xfId="0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4" fontId="5" fillId="0" borderId="4" xfId="0" applyNumberFormat="1" applyFont="1" applyFill="1" applyBorder="1" applyAlignment="1" applyProtection="1">
      <alignment horizontal="left" vertical="center"/>
    </xf>
    <xf numFmtId="4" fontId="5" fillId="0" borderId="13" xfId="0" applyNumberFormat="1" applyFont="1" applyFill="1" applyBorder="1" applyAlignment="1" applyProtection="1">
      <alignment horizontal="left" vertical="center"/>
    </xf>
    <xf numFmtId="4" fontId="5" fillId="0" borderId="5" xfId="0" applyNumberFormat="1" applyFont="1" applyFill="1" applyBorder="1" applyAlignment="1" applyProtection="1">
      <alignment horizontal="left" vertical="center"/>
    </xf>
    <xf numFmtId="4" fontId="10" fillId="0" borderId="4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left" vertical="top"/>
    </xf>
    <xf numFmtId="0" fontId="3" fillId="0" borderId="1" xfId="2" applyNumberFormat="1" applyFont="1" applyFill="1" applyBorder="1" applyAlignment="1" applyProtection="1">
      <alignment horizontal="center" vertical="top"/>
    </xf>
    <xf numFmtId="165" fontId="3" fillId="0" borderId="1" xfId="2" applyFont="1" applyFill="1" applyBorder="1" applyAlignment="1" applyProtection="1">
      <alignment horizontal="center" vertical="top"/>
    </xf>
    <xf numFmtId="165" fontId="3" fillId="0" borderId="1" xfId="2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top"/>
    </xf>
    <xf numFmtId="2" fontId="3" fillId="0" borderId="1" xfId="2" applyNumberFormat="1" applyFont="1" applyFill="1" applyBorder="1" applyAlignment="1" applyProtection="1">
      <alignment horizontal="center" vertical="top"/>
    </xf>
    <xf numFmtId="168" fontId="3" fillId="0" borderId="1" xfId="2" applyNumberFormat="1" applyFont="1" applyFill="1" applyBorder="1" applyAlignment="1" applyProtection="1">
      <alignment horizontal="center" vertical="top"/>
    </xf>
    <xf numFmtId="0" fontId="3" fillId="0" borderId="0" xfId="0" applyFont="1" applyAlignment="1" applyProtection="1">
      <alignment vertical="center"/>
    </xf>
    <xf numFmtId="169" fontId="3" fillId="0" borderId="1" xfId="2" applyNumberFormat="1" applyFont="1" applyFill="1" applyBorder="1" applyAlignment="1" applyProtection="1">
      <alignment horizontal="center" vertical="top"/>
    </xf>
    <xf numFmtId="0" fontId="3" fillId="0" borderId="1" xfId="0" applyFont="1" applyBorder="1" applyAlignment="1" applyProtection="1">
      <alignment vertical="center"/>
    </xf>
    <xf numFmtId="2" fontId="3" fillId="0" borderId="1" xfId="2" applyNumberFormat="1" applyFont="1" applyBorder="1" applyAlignment="1" applyProtection="1">
      <alignment horizontal="center"/>
    </xf>
    <xf numFmtId="0" fontId="3" fillId="0" borderId="1" xfId="2" applyNumberFormat="1" applyFont="1" applyBorder="1" applyAlignment="1" applyProtection="1">
      <alignment horizontal="center"/>
    </xf>
    <xf numFmtId="0" fontId="3" fillId="0" borderId="1" xfId="2" applyNumberFormat="1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 applyProtection="1">
      <alignment horizontal="left" vertical="center"/>
    </xf>
    <xf numFmtId="168" fontId="3" fillId="0" borderId="1" xfId="2" applyNumberFormat="1" applyFont="1" applyFill="1" applyBorder="1" applyAlignment="1" applyProtection="1">
      <alignment horizontal="center" vertical="center"/>
    </xf>
    <xf numFmtId="2" fontId="3" fillId="0" borderId="1" xfId="2" applyNumberFormat="1" applyFont="1" applyFill="1" applyBorder="1" applyAlignment="1" applyProtection="1">
      <alignment horizontal="center" vertical="center"/>
    </xf>
    <xf numFmtId="0" fontId="1" fillId="0" borderId="1" xfId="2" applyNumberFormat="1" applyFont="1" applyFill="1" applyBorder="1" applyAlignment="1" applyProtection="1">
      <alignment horizontal="left" vertical="center"/>
    </xf>
    <xf numFmtId="165" fontId="1" fillId="0" borderId="1" xfId="2" applyFont="1" applyFill="1" applyBorder="1" applyAlignment="1" applyProtection="1">
      <alignment horizontal="left" vertical="center"/>
    </xf>
    <xf numFmtId="169" fontId="3" fillId="0" borderId="1" xfId="2" applyNumberFormat="1" applyFont="1" applyFill="1" applyBorder="1" applyAlignment="1" applyProtection="1">
      <alignment horizontal="center" vertical="center"/>
    </xf>
    <xf numFmtId="165" fontId="3" fillId="0" borderId="1" xfId="2" applyFont="1" applyFill="1" applyBorder="1" applyAlignment="1" applyProtection="1">
      <alignment horizontal="left" vertical="center"/>
    </xf>
    <xf numFmtId="165" fontId="3" fillId="0" borderId="1" xfId="2" applyFont="1" applyBorder="1" applyAlignment="1" applyProtection="1">
      <alignment horizontal="center"/>
    </xf>
    <xf numFmtId="165" fontId="3" fillId="0" borderId="0" xfId="2" applyFont="1" applyAlignment="1" applyProtection="1">
      <alignment vertical="center"/>
    </xf>
    <xf numFmtId="165" fontId="3" fillId="0" borderId="0" xfId="2" applyFont="1" applyAlignment="1" applyProtection="1">
      <alignment horizontal="center" vertical="center"/>
    </xf>
    <xf numFmtId="165" fontId="3" fillId="0" borderId="0" xfId="2" applyFont="1" applyAlignment="1" applyProtection="1">
      <alignment horizontal="right" vertical="center"/>
    </xf>
    <xf numFmtId="4" fontId="16" fillId="0" borderId="0" xfId="2" applyNumberFormat="1" applyFont="1" applyAlignment="1" applyProtection="1">
      <alignment horizontal="left" vertical="center"/>
      <protection locked="0"/>
    </xf>
    <xf numFmtId="4" fontId="3" fillId="0" borderId="0" xfId="2" applyNumberFormat="1" applyFont="1" applyAlignment="1" applyProtection="1">
      <alignment horizontal="center" vertical="center"/>
      <protection locked="0"/>
    </xf>
    <xf numFmtId="165" fontId="3" fillId="0" borderId="0" xfId="2" applyFont="1" applyAlignment="1" applyProtection="1">
      <alignment horizontal="center" vertical="center"/>
      <protection locked="0"/>
    </xf>
    <xf numFmtId="4" fontId="3" fillId="0" borderId="0" xfId="2" applyNumberFormat="1" applyFont="1" applyAlignment="1" applyProtection="1">
      <alignment horizontal="right" vertical="center"/>
      <protection locked="0"/>
    </xf>
    <xf numFmtId="4" fontId="3" fillId="0" borderId="0" xfId="2" applyNumberFormat="1" applyFont="1" applyAlignment="1" applyProtection="1">
      <alignment vertical="center"/>
      <protection locked="0"/>
    </xf>
    <xf numFmtId="4" fontId="16" fillId="0" borderId="0" xfId="2" applyNumberFormat="1" applyFont="1" applyAlignment="1" applyProtection="1">
      <alignment vertical="center"/>
      <protection locked="0"/>
    </xf>
    <xf numFmtId="4" fontId="1" fillId="0" borderId="0" xfId="2" applyNumberFormat="1" applyFont="1" applyFill="1" applyAlignment="1" applyProtection="1">
      <alignment vertical="center"/>
      <protection locked="0"/>
    </xf>
    <xf numFmtId="4" fontId="16" fillId="0" borderId="0" xfId="2" applyNumberFormat="1" applyFont="1" applyAlignment="1" applyProtection="1">
      <alignment horizontal="center" vertical="center"/>
      <protection locked="0"/>
    </xf>
    <xf numFmtId="4" fontId="18" fillId="0" borderId="0" xfId="2" applyNumberFormat="1" applyFont="1" applyAlignment="1" applyProtection="1">
      <alignment horizontal="center" vertical="center"/>
      <protection locked="0"/>
    </xf>
    <xf numFmtId="4" fontId="5" fillId="0" borderId="0" xfId="2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4" fontId="6" fillId="0" borderId="0" xfId="2" applyNumberFormat="1" applyFont="1" applyAlignment="1" applyProtection="1">
      <alignment horizontal="center" vertical="center"/>
      <protection locked="0"/>
    </xf>
    <xf numFmtId="165" fontId="6" fillId="0" borderId="0" xfId="2" applyFont="1" applyAlignment="1" applyProtection="1">
      <alignment horizontal="center" vertical="center"/>
      <protection locked="0"/>
    </xf>
    <xf numFmtId="165" fontId="3" fillId="0" borderId="0" xfId="2" applyFont="1" applyAlignment="1" applyProtection="1">
      <alignment vertical="center"/>
      <protection locked="0"/>
    </xf>
    <xf numFmtId="4" fontId="17" fillId="0" borderId="0" xfId="2" applyNumberFormat="1" applyFont="1" applyAlignment="1" applyProtection="1">
      <alignment vertical="center"/>
      <protection locked="0"/>
    </xf>
    <xf numFmtId="165" fontId="21" fillId="3" borderId="1" xfId="2" applyFont="1" applyFill="1" applyBorder="1" applyAlignment="1" applyProtection="1">
      <alignment horizontal="right" vertical="center"/>
      <protection locked="0"/>
    </xf>
    <xf numFmtId="165" fontId="21" fillId="3" borderId="1" xfId="2" applyFont="1" applyFill="1" applyBorder="1" applyAlignment="1" applyProtection="1">
      <alignment vertical="center"/>
      <protection locked="0"/>
    </xf>
    <xf numFmtId="2" fontId="3" fillId="0" borderId="1" xfId="2" applyNumberFormat="1" applyFont="1" applyBorder="1" applyAlignment="1" applyProtection="1">
      <alignment horizontal="right" vertical="center"/>
      <protection locked="0"/>
    </xf>
    <xf numFmtId="165" fontId="3" fillId="0" borderId="1" xfId="2" applyFont="1" applyBorder="1" applyAlignment="1" applyProtection="1">
      <alignment horizontal="right" vertical="center"/>
      <protection locked="0"/>
    </xf>
    <xf numFmtId="168" fontId="3" fillId="0" borderId="1" xfId="2" applyNumberFormat="1" applyFont="1" applyBorder="1" applyAlignment="1" applyProtection="1">
      <alignment horizontal="right" vertical="center"/>
      <protection locked="0"/>
    </xf>
    <xf numFmtId="168" fontId="7" fillId="0" borderId="5" xfId="2" applyNumberFormat="1" applyFont="1" applyFill="1" applyBorder="1" applyAlignment="1" applyProtection="1">
      <alignment vertical="center"/>
      <protection locked="0"/>
    </xf>
    <xf numFmtId="169" fontId="7" fillId="0" borderId="5" xfId="2" applyNumberFormat="1" applyFont="1" applyFill="1" applyBorder="1" applyAlignment="1" applyProtection="1">
      <alignment vertical="center"/>
      <protection locked="0"/>
    </xf>
    <xf numFmtId="165" fontId="3" fillId="0" borderId="1" xfId="2" applyFont="1" applyBorder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10" fontId="7" fillId="0" borderId="0" xfId="0" applyNumberFormat="1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0" fontId="8" fillId="0" borderId="0" xfId="0" applyFont="1" applyFill="1" applyBorder="1" applyAlignment="1" applyProtection="1">
      <alignment vertical="top" wrapText="1"/>
      <protection locked="0"/>
    </xf>
    <xf numFmtId="0" fontId="3" fillId="0" borderId="0" xfId="0" applyFont="1" applyProtection="1">
      <protection locked="0"/>
    </xf>
    <xf numFmtId="10" fontId="3" fillId="0" borderId="0" xfId="0" applyNumberFormat="1" applyFont="1" applyProtection="1">
      <protection locked="0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13" fillId="0" borderId="0" xfId="0" applyFont="1" applyProtection="1">
      <protection locked="0"/>
    </xf>
    <xf numFmtId="10" fontId="13" fillId="0" borderId="0" xfId="0" applyNumberFormat="1" applyFont="1" applyProtection="1">
      <protection locked="0"/>
    </xf>
    <xf numFmtId="10" fontId="7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4"/>
  <sheetViews>
    <sheetView showZeros="0" zoomScaleNormal="100" zoomScaleSheetLayoutView="100" workbookViewId="0">
      <selection activeCell="G175" sqref="G175"/>
    </sheetView>
  </sheetViews>
  <sheetFormatPr defaultColWidth="12.7109375" defaultRowHeight="12.75" x14ac:dyDescent="0.2"/>
  <cols>
    <col min="1" max="1" width="110" style="23" bestFit="1" customWidth="1"/>
    <col min="2" max="2" width="10.140625" style="33" bestFit="1" customWidth="1"/>
    <col min="3" max="3" width="7.28515625" style="24" bestFit="1" customWidth="1"/>
    <col min="4" max="4" width="11.28515625" style="61" customWidth="1"/>
    <col min="5" max="5" width="11.28515625" style="32" customWidth="1"/>
    <col min="6" max="7" width="10.85546875" style="32" customWidth="1"/>
    <col min="8" max="8" width="12.5703125" style="32" customWidth="1"/>
    <col min="9" max="9" width="12.7109375" style="32" bestFit="1" customWidth="1"/>
    <col min="10" max="10" width="12.28515625" style="35" customWidth="1"/>
    <col min="11" max="11" width="11.28515625" style="35" bestFit="1" customWidth="1"/>
    <col min="12" max="12" width="13.85546875" style="32" customWidth="1"/>
    <col min="13" max="13" width="16.140625" style="39" bestFit="1" customWidth="1"/>
    <col min="14" max="14" width="12.7109375" style="23"/>
    <col min="15" max="15" width="13.7109375" style="23" bestFit="1" customWidth="1"/>
    <col min="16" max="16384" width="12.7109375" style="23"/>
  </cols>
  <sheetData>
    <row r="1" spans="1:13" ht="15" customHeight="1" x14ac:dyDescent="0.2">
      <c r="A1" s="128" t="s">
        <v>211</v>
      </c>
      <c r="B1" s="128"/>
      <c r="C1" s="128"/>
      <c r="D1" s="128"/>
      <c r="E1" s="128"/>
    </row>
    <row r="2" spans="1:13" ht="15" customHeight="1" x14ac:dyDescent="0.2">
      <c r="A2" s="128"/>
      <c r="B2" s="128"/>
      <c r="C2" s="128"/>
      <c r="D2" s="128"/>
      <c r="E2" s="128"/>
    </row>
    <row r="3" spans="1:13" ht="15" customHeight="1" x14ac:dyDescent="0.2">
      <c r="A3" s="128"/>
      <c r="B3" s="128"/>
      <c r="C3" s="128"/>
      <c r="D3" s="128"/>
      <c r="E3" s="128"/>
    </row>
    <row r="4" spans="1:13" ht="15" customHeight="1" x14ac:dyDescent="0.2">
      <c r="A4" s="128"/>
      <c r="B4" s="128"/>
      <c r="C4" s="128"/>
      <c r="D4" s="128"/>
      <c r="E4" s="128"/>
    </row>
    <row r="5" spans="1:13" ht="15" customHeight="1" x14ac:dyDescent="0.2">
      <c r="A5" s="128"/>
      <c r="B5" s="128"/>
      <c r="C5" s="128"/>
      <c r="D5" s="128"/>
      <c r="E5" s="128"/>
    </row>
    <row r="6" spans="1:13" ht="15" customHeight="1" x14ac:dyDescent="0.2">
      <c r="A6" s="129" t="s">
        <v>212</v>
      </c>
      <c r="B6" s="130"/>
      <c r="C6" s="130"/>
      <c r="D6" s="131"/>
      <c r="E6" s="131"/>
    </row>
    <row r="7" spans="1:13" ht="15" customHeight="1" x14ac:dyDescent="0.2">
      <c r="A7" s="129" t="s">
        <v>212</v>
      </c>
      <c r="B7" s="130"/>
      <c r="C7" s="130"/>
      <c r="D7" s="131"/>
      <c r="E7" s="131"/>
    </row>
    <row r="8" spans="1:13" ht="15" customHeight="1" x14ac:dyDescent="0.2">
      <c r="A8" s="129" t="s">
        <v>212</v>
      </c>
      <c r="B8" s="130"/>
      <c r="C8" s="130"/>
      <c r="D8" s="131"/>
      <c r="E8" s="131"/>
    </row>
    <row r="9" spans="1:13" ht="15.75" customHeight="1" x14ac:dyDescent="0.2">
      <c r="A9" s="139" t="s">
        <v>16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</row>
    <row r="10" spans="1:13" ht="15.75" customHeight="1" x14ac:dyDescent="0.2">
      <c r="A10" s="142"/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4"/>
    </row>
    <row r="11" spans="1:13" s="25" customFormat="1" ht="15.75" customHeight="1" x14ac:dyDescent="0.2">
      <c r="A11" s="145" t="s">
        <v>72</v>
      </c>
      <c r="B11" s="146"/>
      <c r="C11" s="146"/>
      <c r="D11" s="146"/>
      <c r="E11" s="147"/>
      <c r="F11" s="148" t="s">
        <v>74</v>
      </c>
      <c r="G11" s="148"/>
      <c r="H11" s="148"/>
      <c r="I11" s="148"/>
      <c r="J11" s="149"/>
      <c r="K11" s="149"/>
      <c r="L11" s="148"/>
      <c r="M11" s="148"/>
    </row>
    <row r="12" spans="1:13" s="25" customFormat="1" ht="15.75" customHeight="1" x14ac:dyDescent="0.2">
      <c r="A12" s="145" t="s">
        <v>73</v>
      </c>
      <c r="B12" s="146"/>
      <c r="C12" s="146"/>
      <c r="D12" s="146"/>
      <c r="E12" s="147"/>
      <c r="F12" s="150" t="s">
        <v>75</v>
      </c>
      <c r="G12" s="151"/>
      <c r="H12" s="151"/>
      <c r="I12" s="152"/>
      <c r="J12" s="153" t="s">
        <v>19</v>
      </c>
      <c r="K12" s="132" t="s">
        <v>213</v>
      </c>
      <c r="L12" s="135">
        <v>42992</v>
      </c>
      <c r="M12" s="136"/>
    </row>
    <row r="13" spans="1:13" ht="15.75" customHeight="1" x14ac:dyDescent="0.2">
      <c r="A13" s="105" t="s">
        <v>4</v>
      </c>
      <c r="B13" s="108" t="s">
        <v>5</v>
      </c>
      <c r="C13" s="105" t="s">
        <v>6</v>
      </c>
      <c r="D13" s="101" t="s">
        <v>1</v>
      </c>
      <c r="E13" s="101"/>
      <c r="F13" s="113" t="s">
        <v>2</v>
      </c>
      <c r="G13" s="113"/>
      <c r="H13" s="93" t="s">
        <v>0</v>
      </c>
      <c r="I13" s="93" t="s">
        <v>13</v>
      </c>
      <c r="J13" s="96" t="s">
        <v>3</v>
      </c>
      <c r="K13" s="97"/>
      <c r="L13" s="93" t="s">
        <v>17</v>
      </c>
      <c r="M13" s="98" t="s">
        <v>18</v>
      </c>
    </row>
    <row r="14" spans="1:13" ht="15.75" customHeight="1" x14ac:dyDescent="0.2">
      <c r="A14" s="106"/>
      <c r="B14" s="109"/>
      <c r="C14" s="111"/>
      <c r="D14" s="101" t="s">
        <v>14</v>
      </c>
      <c r="E14" s="93" t="s">
        <v>15</v>
      </c>
      <c r="F14" s="101" t="s">
        <v>14</v>
      </c>
      <c r="G14" s="93" t="s">
        <v>15</v>
      </c>
      <c r="H14" s="94"/>
      <c r="I14" s="94"/>
      <c r="J14" s="103" t="s">
        <v>7</v>
      </c>
      <c r="K14" s="103" t="s">
        <v>8</v>
      </c>
      <c r="L14" s="94"/>
      <c r="M14" s="99"/>
    </row>
    <row r="15" spans="1:13" ht="15.75" customHeight="1" x14ac:dyDescent="0.2">
      <c r="A15" s="107"/>
      <c r="B15" s="110"/>
      <c r="C15" s="112"/>
      <c r="D15" s="102"/>
      <c r="E15" s="95"/>
      <c r="F15" s="102"/>
      <c r="G15" s="95"/>
      <c r="H15" s="95"/>
      <c r="I15" s="95"/>
      <c r="J15" s="104"/>
      <c r="K15" s="104"/>
      <c r="L15" s="95"/>
      <c r="M15" s="100"/>
    </row>
    <row r="16" spans="1:13" ht="15.75" customHeight="1" x14ac:dyDescent="0.2">
      <c r="A16" s="26" t="s">
        <v>28</v>
      </c>
      <c r="B16" s="27"/>
      <c r="C16" s="27"/>
      <c r="D16" s="74"/>
      <c r="E16" s="42"/>
      <c r="F16" s="42"/>
      <c r="G16" s="42"/>
      <c r="H16" s="42"/>
      <c r="I16" s="42"/>
      <c r="J16" s="42"/>
      <c r="K16" s="42"/>
      <c r="L16" s="42"/>
      <c r="M16" s="49" t="e">
        <f>SUM(L17:L27)</f>
        <v>#VALUE!</v>
      </c>
    </row>
    <row r="17" spans="1:15" ht="15.75" customHeight="1" x14ac:dyDescent="0.2">
      <c r="A17" s="154" t="s">
        <v>46</v>
      </c>
      <c r="B17" s="155"/>
      <c r="C17" s="156"/>
      <c r="D17" s="63"/>
      <c r="E17" s="46"/>
      <c r="F17" s="41"/>
      <c r="G17" s="47"/>
      <c r="H17" s="47"/>
      <c r="I17" s="47"/>
      <c r="J17" s="56"/>
      <c r="K17" s="134"/>
      <c r="L17" s="47"/>
      <c r="M17" s="44"/>
    </row>
    <row r="18" spans="1:15" ht="15.75" customHeight="1" x14ac:dyDescent="0.2">
      <c r="A18" s="154" t="s">
        <v>48</v>
      </c>
      <c r="B18" s="155"/>
      <c r="C18" s="156"/>
      <c r="D18" s="63"/>
      <c r="E18" s="46"/>
      <c r="F18" s="41"/>
      <c r="G18" s="47"/>
      <c r="H18" s="47"/>
      <c r="I18" s="47"/>
      <c r="J18" s="56"/>
      <c r="K18" s="134"/>
      <c r="L18" s="47"/>
      <c r="M18" s="44"/>
    </row>
    <row r="19" spans="1:15" ht="15.75" customHeight="1" x14ac:dyDescent="0.2">
      <c r="A19" s="158" t="s">
        <v>76</v>
      </c>
      <c r="B19" s="159">
        <v>0.32</v>
      </c>
      <c r="C19" s="156" t="s">
        <v>77</v>
      </c>
      <c r="D19" s="69"/>
      <c r="E19" s="46">
        <f t="shared" ref="E19:E82" si="0">D19*B19</f>
        <v>0</v>
      </c>
      <c r="F19" s="43"/>
      <c r="G19" s="47">
        <f t="shared" ref="G19:G46" si="1">F19*B19</f>
        <v>0</v>
      </c>
      <c r="H19" s="47">
        <f t="shared" ref="H19" si="2">+D19+F19</f>
        <v>0</v>
      </c>
      <c r="I19" s="47">
        <f t="shared" ref="I19" si="3">E19+G19</f>
        <v>0</v>
      </c>
      <c r="J19" s="56" t="e">
        <f t="shared" ref="J19:J42" si="4">(K19/100)*I19</f>
        <v>#VALUE!</v>
      </c>
      <c r="K19" s="134" t="str">
        <f t="shared" ref="K19:K82" si="5">$K$12</f>
        <v>xx%</v>
      </c>
      <c r="L19" s="47" t="e">
        <f t="shared" ref="L19" si="6">I19+J19</f>
        <v>#VALUE!</v>
      </c>
      <c r="M19" s="44"/>
    </row>
    <row r="20" spans="1:15" ht="15.75" customHeight="1" x14ac:dyDescent="0.2">
      <c r="A20" s="154" t="s">
        <v>78</v>
      </c>
      <c r="B20" s="155"/>
      <c r="C20" s="156"/>
      <c r="D20" s="63"/>
      <c r="E20" s="46"/>
      <c r="F20" s="43"/>
      <c r="G20" s="47"/>
      <c r="H20" s="47"/>
      <c r="I20" s="47"/>
      <c r="J20" s="56"/>
      <c r="K20" s="134"/>
      <c r="L20" s="47"/>
      <c r="M20" s="44"/>
    </row>
    <row r="21" spans="1:15" ht="15.75" customHeight="1" x14ac:dyDescent="0.2">
      <c r="A21" s="158" t="s">
        <v>79</v>
      </c>
      <c r="B21" s="159">
        <v>2</v>
      </c>
      <c r="C21" s="156" t="s">
        <v>80</v>
      </c>
      <c r="D21" s="69"/>
      <c r="E21" s="46">
        <f t="shared" ref="E21:E27" si="7">D21*B21</f>
        <v>0</v>
      </c>
      <c r="F21" s="43"/>
      <c r="G21" s="47">
        <f t="shared" ref="G21:G27" si="8">F21*B21</f>
        <v>0</v>
      </c>
      <c r="H21" s="47">
        <f t="shared" ref="H21:H27" si="9">+D21+F21</f>
        <v>0</v>
      </c>
      <c r="I21" s="47">
        <f t="shared" ref="I21:I27" si="10">E21+G21</f>
        <v>0</v>
      </c>
      <c r="J21" s="56" t="e">
        <f t="shared" ref="J21:J27" si="11">(K21/100)*I21</f>
        <v>#VALUE!</v>
      </c>
      <c r="K21" s="134" t="str">
        <f t="shared" si="5"/>
        <v>xx%</v>
      </c>
      <c r="L21" s="47" t="e">
        <f t="shared" ref="L21:L27" si="12">I21+J21</f>
        <v>#VALUE!</v>
      </c>
      <c r="M21" s="44"/>
    </row>
    <row r="22" spans="1:15" ht="15.75" customHeight="1" x14ac:dyDescent="0.2">
      <c r="A22" s="154" t="s">
        <v>81</v>
      </c>
      <c r="B22" s="155"/>
      <c r="C22" s="156"/>
      <c r="D22" s="63"/>
      <c r="E22" s="46"/>
      <c r="F22" s="43"/>
      <c r="G22" s="47"/>
      <c r="H22" s="47"/>
      <c r="I22" s="47"/>
      <c r="J22" s="56"/>
      <c r="K22" s="134"/>
      <c r="L22" s="47"/>
      <c r="M22" s="44"/>
    </row>
    <row r="23" spans="1:15" ht="15.75" customHeight="1" x14ac:dyDescent="0.2">
      <c r="A23" s="158" t="s">
        <v>82</v>
      </c>
      <c r="B23" s="159">
        <v>8</v>
      </c>
      <c r="C23" s="156" t="s">
        <v>83</v>
      </c>
      <c r="D23" s="64"/>
      <c r="E23" s="46">
        <f t="shared" si="7"/>
        <v>0</v>
      </c>
      <c r="F23" s="43"/>
      <c r="G23" s="47">
        <f t="shared" si="8"/>
        <v>0</v>
      </c>
      <c r="H23" s="47">
        <f t="shared" si="9"/>
        <v>0</v>
      </c>
      <c r="I23" s="47">
        <f t="shared" si="10"/>
        <v>0</v>
      </c>
      <c r="J23" s="56" t="e">
        <f t="shared" si="11"/>
        <v>#VALUE!</v>
      </c>
      <c r="K23" s="134" t="str">
        <f t="shared" si="5"/>
        <v>xx%</v>
      </c>
      <c r="L23" s="47" t="e">
        <f t="shared" si="12"/>
        <v>#VALUE!</v>
      </c>
      <c r="M23" s="44"/>
    </row>
    <row r="24" spans="1:15" ht="15.75" customHeight="1" x14ac:dyDescent="0.2">
      <c r="A24" s="158" t="s">
        <v>84</v>
      </c>
      <c r="B24" s="160">
        <v>20</v>
      </c>
      <c r="C24" s="156" t="s">
        <v>83</v>
      </c>
      <c r="D24" s="64"/>
      <c r="E24" s="46">
        <f t="shared" si="7"/>
        <v>0</v>
      </c>
      <c r="F24" s="43"/>
      <c r="G24" s="47">
        <f t="shared" si="8"/>
        <v>0</v>
      </c>
      <c r="H24" s="47">
        <f t="shared" si="9"/>
        <v>0</v>
      </c>
      <c r="I24" s="47">
        <f t="shared" si="10"/>
        <v>0</v>
      </c>
      <c r="J24" s="56" t="e">
        <f t="shared" si="11"/>
        <v>#VALUE!</v>
      </c>
      <c r="K24" s="134" t="str">
        <f t="shared" si="5"/>
        <v>xx%</v>
      </c>
      <c r="L24" s="47" t="e">
        <f t="shared" si="12"/>
        <v>#VALUE!</v>
      </c>
      <c r="M24" s="44"/>
    </row>
    <row r="25" spans="1:15" ht="15.75" customHeight="1" x14ac:dyDescent="0.2">
      <c r="A25" s="158" t="s">
        <v>85</v>
      </c>
      <c r="B25" s="160">
        <v>17</v>
      </c>
      <c r="C25" s="156" t="s">
        <v>83</v>
      </c>
      <c r="D25" s="69"/>
      <c r="E25" s="46">
        <f t="shared" si="7"/>
        <v>0</v>
      </c>
      <c r="F25" s="43"/>
      <c r="G25" s="47">
        <f t="shared" si="8"/>
        <v>0</v>
      </c>
      <c r="H25" s="47">
        <f t="shared" si="9"/>
        <v>0</v>
      </c>
      <c r="I25" s="47">
        <f t="shared" si="10"/>
        <v>0</v>
      </c>
      <c r="J25" s="56" t="e">
        <f t="shared" si="11"/>
        <v>#VALUE!</v>
      </c>
      <c r="K25" s="134" t="str">
        <f t="shared" si="5"/>
        <v>xx%</v>
      </c>
      <c r="L25" s="47" t="e">
        <f t="shared" si="12"/>
        <v>#VALUE!</v>
      </c>
      <c r="M25" s="44"/>
    </row>
    <row r="26" spans="1:15" ht="15.75" customHeight="1" x14ac:dyDescent="0.2">
      <c r="A26" s="154" t="s">
        <v>86</v>
      </c>
      <c r="B26" s="155"/>
      <c r="C26" s="156"/>
      <c r="D26" s="63"/>
      <c r="E26" s="46"/>
      <c r="F26" s="43"/>
      <c r="G26" s="47"/>
      <c r="H26" s="47"/>
      <c r="I26" s="47"/>
      <c r="J26" s="56"/>
      <c r="K26" s="134"/>
      <c r="L26" s="47"/>
      <c r="M26" s="44"/>
    </row>
    <row r="27" spans="1:15" ht="15.75" customHeight="1" x14ac:dyDescent="0.2">
      <c r="A27" s="158" t="s">
        <v>87</v>
      </c>
      <c r="B27" s="159">
        <v>1</v>
      </c>
      <c r="C27" s="156" t="s">
        <v>83</v>
      </c>
      <c r="D27" s="64"/>
      <c r="E27" s="46">
        <f t="shared" si="7"/>
        <v>0</v>
      </c>
      <c r="F27" s="43"/>
      <c r="G27" s="47">
        <f t="shared" si="8"/>
        <v>0</v>
      </c>
      <c r="H27" s="47">
        <f t="shared" si="9"/>
        <v>0</v>
      </c>
      <c r="I27" s="47">
        <f t="shared" si="10"/>
        <v>0</v>
      </c>
      <c r="J27" s="56" t="e">
        <f t="shared" si="11"/>
        <v>#VALUE!</v>
      </c>
      <c r="K27" s="134" t="str">
        <f t="shared" si="5"/>
        <v>xx%</v>
      </c>
      <c r="L27" s="47" t="e">
        <f t="shared" si="12"/>
        <v>#VALUE!</v>
      </c>
      <c r="M27" s="44"/>
    </row>
    <row r="28" spans="1:15" s="25" customFormat="1" ht="15.75" customHeight="1" x14ac:dyDescent="0.2">
      <c r="A28" s="26" t="s">
        <v>45</v>
      </c>
      <c r="B28" s="27"/>
      <c r="C28" s="27"/>
      <c r="D28" s="62"/>
      <c r="E28" s="42"/>
      <c r="F28" s="48"/>
      <c r="G28" s="42"/>
      <c r="H28" s="42"/>
      <c r="I28" s="42"/>
      <c r="J28" s="57"/>
      <c r="K28" s="193"/>
      <c r="L28" s="42"/>
      <c r="M28" s="49" t="e">
        <f>SUM(L29:L31)</f>
        <v>#VALUE!</v>
      </c>
    </row>
    <row r="29" spans="1:15" s="25" customFormat="1" ht="15.75" customHeight="1" x14ac:dyDescent="0.2">
      <c r="A29" s="154" t="s">
        <v>49</v>
      </c>
      <c r="B29" s="155"/>
      <c r="C29" s="155"/>
      <c r="D29" s="63"/>
      <c r="E29" s="46"/>
      <c r="F29" s="43"/>
      <c r="G29" s="47"/>
      <c r="H29" s="47"/>
      <c r="I29" s="47"/>
      <c r="J29" s="56"/>
      <c r="K29" s="134"/>
      <c r="L29" s="47"/>
      <c r="M29" s="44"/>
    </row>
    <row r="30" spans="1:15" s="25" customFormat="1" ht="15.75" customHeight="1" x14ac:dyDescent="0.2">
      <c r="A30" s="154" t="s">
        <v>88</v>
      </c>
      <c r="B30" s="155"/>
      <c r="C30" s="155"/>
      <c r="D30" s="63"/>
      <c r="E30" s="46"/>
      <c r="F30" s="43"/>
      <c r="G30" s="47"/>
      <c r="H30" s="47"/>
      <c r="I30" s="47"/>
      <c r="J30" s="56"/>
      <c r="K30" s="134"/>
      <c r="L30" s="47"/>
      <c r="M30" s="44"/>
    </row>
    <row r="31" spans="1:15" ht="15.75" customHeight="1" x14ac:dyDescent="0.2">
      <c r="A31" s="158" t="s">
        <v>89</v>
      </c>
      <c r="B31" s="159">
        <v>1.4</v>
      </c>
      <c r="C31" s="155" t="s">
        <v>90</v>
      </c>
      <c r="D31" s="69"/>
      <c r="E31" s="46">
        <f t="shared" si="0"/>
        <v>0</v>
      </c>
      <c r="F31" s="69"/>
      <c r="G31" s="47">
        <f t="shared" si="1"/>
        <v>0</v>
      </c>
      <c r="H31" s="47">
        <f t="shared" ref="H31:H42" si="13">+D31+F31</f>
        <v>0</v>
      </c>
      <c r="I31" s="47">
        <f t="shared" ref="I31:I42" si="14">E31+G31</f>
        <v>0</v>
      </c>
      <c r="J31" s="56" t="e">
        <f t="shared" si="4"/>
        <v>#VALUE!</v>
      </c>
      <c r="K31" s="134" t="str">
        <f t="shared" si="5"/>
        <v>xx%</v>
      </c>
      <c r="L31" s="47" t="e">
        <f t="shared" ref="L31:L42" si="15">I31+J31</f>
        <v>#VALUE!</v>
      </c>
      <c r="M31" s="44"/>
    </row>
    <row r="32" spans="1:15" ht="15.75" customHeight="1" x14ac:dyDescent="0.2">
      <c r="A32" s="26" t="s">
        <v>50</v>
      </c>
      <c r="B32" s="27"/>
      <c r="C32" s="27"/>
      <c r="D32" s="62"/>
      <c r="E32" s="42"/>
      <c r="F32" s="48"/>
      <c r="G32" s="42"/>
      <c r="H32" s="42"/>
      <c r="I32" s="42"/>
      <c r="J32" s="57"/>
      <c r="K32" s="193"/>
      <c r="L32" s="42"/>
      <c r="M32" s="49" t="e">
        <f>SUM(L33:L36)</f>
        <v>#VALUE!</v>
      </c>
      <c r="O32" s="28"/>
    </row>
    <row r="33" spans="1:15" ht="15.75" customHeight="1" x14ac:dyDescent="0.2">
      <c r="A33" s="154" t="s">
        <v>51</v>
      </c>
      <c r="B33" s="156"/>
      <c r="C33" s="156"/>
      <c r="D33" s="65"/>
      <c r="E33" s="46"/>
      <c r="F33" s="43"/>
      <c r="G33" s="47"/>
      <c r="H33" s="47"/>
      <c r="I33" s="47"/>
      <c r="J33" s="56"/>
      <c r="K33" s="134"/>
      <c r="L33" s="47"/>
      <c r="M33" s="44"/>
      <c r="O33" s="28"/>
    </row>
    <row r="34" spans="1:15" ht="15.75" customHeight="1" x14ac:dyDescent="0.2">
      <c r="A34" s="154" t="s">
        <v>52</v>
      </c>
      <c r="B34" s="156"/>
      <c r="C34" s="156"/>
      <c r="D34" s="65"/>
      <c r="E34" s="46"/>
      <c r="F34" s="43"/>
      <c r="G34" s="47"/>
      <c r="H34" s="47"/>
      <c r="I34" s="47"/>
      <c r="J34" s="56"/>
      <c r="K34" s="134"/>
      <c r="L34" s="47"/>
      <c r="M34" s="44"/>
      <c r="O34" s="28"/>
    </row>
    <row r="35" spans="1:15" ht="15.75" customHeight="1" x14ac:dyDescent="0.2">
      <c r="A35" s="158" t="s">
        <v>91</v>
      </c>
      <c r="B35" s="160">
        <v>85.02</v>
      </c>
      <c r="C35" s="155" t="s">
        <v>80</v>
      </c>
      <c r="D35" s="69"/>
      <c r="E35" s="46">
        <f t="shared" ref="E35" si="16">D35*B35</f>
        <v>0</v>
      </c>
      <c r="F35" s="67"/>
      <c r="G35" s="47">
        <f t="shared" ref="G35" si="17">F35*B35</f>
        <v>0</v>
      </c>
      <c r="H35" s="47">
        <f t="shared" ref="H35" si="18">+D35+F35</f>
        <v>0</v>
      </c>
      <c r="I35" s="47">
        <f t="shared" ref="I35" si="19">E35+G35</f>
        <v>0</v>
      </c>
      <c r="J35" s="56" t="e">
        <f t="shared" ref="J35" si="20">(K35/100)*I35</f>
        <v>#VALUE!</v>
      </c>
      <c r="K35" s="134" t="str">
        <f t="shared" si="5"/>
        <v>xx%</v>
      </c>
      <c r="L35" s="47" t="e">
        <f t="shared" ref="L35" si="21">I35+J35</f>
        <v>#VALUE!</v>
      </c>
      <c r="M35" s="44"/>
      <c r="O35" s="28"/>
    </row>
    <row r="36" spans="1:15" ht="15.75" customHeight="1" x14ac:dyDescent="0.2">
      <c r="A36" s="158" t="s">
        <v>92</v>
      </c>
      <c r="B36" s="160">
        <v>19.920000000000002</v>
      </c>
      <c r="C36" s="155" t="s">
        <v>80</v>
      </c>
      <c r="D36" s="69"/>
      <c r="E36" s="46">
        <f t="shared" ref="E36" si="22">D36*B36</f>
        <v>0</v>
      </c>
      <c r="F36" s="67"/>
      <c r="G36" s="47">
        <f t="shared" ref="G36" si="23">F36*B36</f>
        <v>0</v>
      </c>
      <c r="H36" s="47">
        <f t="shared" ref="H36" si="24">+D36+F36</f>
        <v>0</v>
      </c>
      <c r="I36" s="47">
        <f t="shared" ref="I36" si="25">E36+G36</f>
        <v>0</v>
      </c>
      <c r="J36" s="56" t="e">
        <f t="shared" ref="J36" si="26">(K36/100)*I36</f>
        <v>#VALUE!</v>
      </c>
      <c r="K36" s="134" t="str">
        <f t="shared" si="5"/>
        <v>xx%</v>
      </c>
      <c r="L36" s="47" t="e">
        <f t="shared" ref="L36" si="27">I36+J36</f>
        <v>#VALUE!</v>
      </c>
      <c r="M36" s="44"/>
      <c r="O36" s="28"/>
    </row>
    <row r="37" spans="1:15" ht="15.75" customHeight="1" x14ac:dyDescent="0.2">
      <c r="A37" s="26" t="s">
        <v>53</v>
      </c>
      <c r="B37" s="27"/>
      <c r="C37" s="27"/>
      <c r="D37" s="62"/>
      <c r="E37" s="42"/>
      <c r="F37" s="48"/>
      <c r="G37" s="42"/>
      <c r="H37" s="42"/>
      <c r="I37" s="42"/>
      <c r="J37" s="57"/>
      <c r="K37" s="193"/>
      <c r="L37" s="42"/>
      <c r="M37" s="49" t="e">
        <f>SUM(L38:L42)</f>
        <v>#VALUE!</v>
      </c>
      <c r="O37" s="28"/>
    </row>
    <row r="38" spans="1:15" ht="15.75" customHeight="1" x14ac:dyDescent="0.2">
      <c r="A38" s="154" t="s">
        <v>93</v>
      </c>
      <c r="B38" s="155"/>
      <c r="C38" s="155"/>
      <c r="D38" s="63"/>
      <c r="E38" s="46"/>
      <c r="F38" s="43"/>
      <c r="G38" s="47"/>
      <c r="H38" s="47"/>
      <c r="I38" s="47"/>
      <c r="J38" s="56"/>
      <c r="K38" s="134"/>
      <c r="L38" s="47"/>
      <c r="M38" s="44"/>
      <c r="O38" s="28"/>
    </row>
    <row r="39" spans="1:15" ht="15.75" customHeight="1" x14ac:dyDescent="0.2">
      <c r="A39" s="154" t="s">
        <v>94</v>
      </c>
      <c r="B39" s="155"/>
      <c r="C39" s="155"/>
      <c r="D39" s="63"/>
      <c r="E39" s="46"/>
      <c r="F39" s="43"/>
      <c r="G39" s="47"/>
      <c r="H39" s="47"/>
      <c r="I39" s="47"/>
      <c r="J39" s="56"/>
      <c r="K39" s="134"/>
      <c r="L39" s="47"/>
      <c r="M39" s="44"/>
      <c r="O39" s="28"/>
    </row>
    <row r="40" spans="1:15" ht="15.75" customHeight="1" x14ac:dyDescent="0.2">
      <c r="A40" s="158" t="s">
        <v>95</v>
      </c>
      <c r="B40" s="159">
        <v>1</v>
      </c>
      <c r="C40" s="155" t="s">
        <v>83</v>
      </c>
      <c r="D40" s="70"/>
      <c r="E40" s="46">
        <f t="shared" si="0"/>
        <v>0</v>
      </c>
      <c r="F40" s="84"/>
      <c r="G40" s="47">
        <f t="shared" si="1"/>
        <v>0</v>
      </c>
      <c r="H40" s="47">
        <f t="shared" si="13"/>
        <v>0</v>
      </c>
      <c r="I40" s="47">
        <f t="shared" si="14"/>
        <v>0</v>
      </c>
      <c r="J40" s="56" t="e">
        <f t="shared" si="4"/>
        <v>#VALUE!</v>
      </c>
      <c r="K40" s="134" t="str">
        <f t="shared" si="5"/>
        <v>xx%</v>
      </c>
      <c r="L40" s="47" t="e">
        <f t="shared" si="15"/>
        <v>#VALUE!</v>
      </c>
      <c r="M40" s="44"/>
      <c r="O40" s="28"/>
    </row>
    <row r="41" spans="1:15" ht="15.75" customHeight="1" x14ac:dyDescent="0.2">
      <c r="A41" s="154" t="s">
        <v>96</v>
      </c>
      <c r="B41" s="155"/>
      <c r="C41" s="155"/>
      <c r="D41" s="63"/>
      <c r="E41" s="46"/>
      <c r="F41" s="60"/>
      <c r="G41" s="47"/>
      <c r="H41" s="47"/>
      <c r="I41" s="47"/>
      <c r="J41" s="56"/>
      <c r="K41" s="134"/>
      <c r="L41" s="47"/>
      <c r="M41" s="161"/>
    </row>
    <row r="42" spans="1:15" ht="15.75" customHeight="1" x14ac:dyDescent="0.2">
      <c r="A42" s="158" t="s">
        <v>97</v>
      </c>
      <c r="B42" s="159">
        <v>1</v>
      </c>
      <c r="C42" s="155" t="s">
        <v>83</v>
      </c>
      <c r="D42" s="70"/>
      <c r="E42" s="46">
        <f t="shared" si="0"/>
        <v>0</v>
      </c>
      <c r="F42" s="85"/>
      <c r="G42" s="47">
        <f t="shared" si="1"/>
        <v>0</v>
      </c>
      <c r="H42" s="47">
        <f t="shared" si="13"/>
        <v>0</v>
      </c>
      <c r="I42" s="47">
        <f t="shared" si="14"/>
        <v>0</v>
      </c>
      <c r="J42" s="56" t="e">
        <f t="shared" si="4"/>
        <v>#VALUE!</v>
      </c>
      <c r="K42" s="134" t="str">
        <f t="shared" si="5"/>
        <v>xx%</v>
      </c>
      <c r="L42" s="47" t="e">
        <f t="shared" si="15"/>
        <v>#VALUE!</v>
      </c>
      <c r="M42" s="44"/>
      <c r="O42" s="28"/>
    </row>
    <row r="43" spans="1:15" ht="15.75" customHeight="1" x14ac:dyDescent="0.2">
      <c r="A43" s="26" t="s">
        <v>9</v>
      </c>
      <c r="B43" s="27"/>
      <c r="C43" s="27"/>
      <c r="D43" s="62"/>
      <c r="E43" s="42"/>
      <c r="F43" s="48"/>
      <c r="G43" s="42"/>
      <c r="H43" s="42"/>
      <c r="I43" s="42"/>
      <c r="J43" s="57"/>
      <c r="K43" s="193"/>
      <c r="L43" s="42"/>
      <c r="M43" s="49" t="e">
        <f>SUM(L44:L88)</f>
        <v>#VALUE!</v>
      </c>
    </row>
    <row r="44" spans="1:15" ht="15.75" customHeight="1" x14ac:dyDescent="0.2">
      <c r="A44" s="154" t="s">
        <v>36</v>
      </c>
      <c r="B44" s="156"/>
      <c r="C44" s="156"/>
      <c r="D44" s="65"/>
      <c r="E44" s="46"/>
      <c r="F44" s="41"/>
      <c r="G44" s="47"/>
      <c r="H44" s="47"/>
      <c r="I44" s="47"/>
      <c r="J44" s="56"/>
      <c r="K44" s="134"/>
      <c r="L44" s="47"/>
      <c r="M44" s="44"/>
    </row>
    <row r="45" spans="1:15" ht="15.75" customHeight="1" x14ac:dyDescent="0.2">
      <c r="A45" s="154" t="s">
        <v>37</v>
      </c>
      <c r="B45" s="155"/>
      <c r="C45" s="155"/>
      <c r="D45" s="63"/>
      <c r="E45" s="46"/>
      <c r="F45" s="43"/>
      <c r="G45" s="47"/>
      <c r="H45" s="47"/>
      <c r="I45" s="47"/>
      <c r="J45" s="56"/>
      <c r="K45" s="134"/>
      <c r="L45" s="47"/>
      <c r="M45" s="44"/>
    </row>
    <row r="46" spans="1:15" ht="15.75" customHeight="1" x14ac:dyDescent="0.2">
      <c r="A46" s="158" t="s">
        <v>98</v>
      </c>
      <c r="B46" s="159">
        <v>1</v>
      </c>
      <c r="C46" s="155" t="s">
        <v>83</v>
      </c>
      <c r="D46" s="69"/>
      <c r="E46" s="46">
        <f t="shared" si="0"/>
        <v>0</v>
      </c>
      <c r="F46" s="64"/>
      <c r="G46" s="47">
        <f t="shared" si="1"/>
        <v>0</v>
      </c>
      <c r="H46" s="47">
        <f t="shared" ref="H46" si="28">+D46+F46</f>
        <v>0</v>
      </c>
      <c r="I46" s="47">
        <f t="shared" ref="I46" si="29">E46+G46</f>
        <v>0</v>
      </c>
      <c r="J46" s="56" t="e">
        <f t="shared" ref="J46" si="30">(K46/100)*I46</f>
        <v>#VALUE!</v>
      </c>
      <c r="K46" s="134" t="str">
        <f t="shared" si="5"/>
        <v>xx%</v>
      </c>
      <c r="L46" s="47" t="e">
        <f t="shared" ref="L46" si="31">I46+J46</f>
        <v>#VALUE!</v>
      </c>
      <c r="M46" s="44"/>
    </row>
    <row r="47" spans="1:15" ht="15.75" customHeight="1" x14ac:dyDescent="0.2">
      <c r="A47" s="158" t="s">
        <v>99</v>
      </c>
      <c r="B47" s="159">
        <v>1</v>
      </c>
      <c r="C47" s="155" t="s">
        <v>83</v>
      </c>
      <c r="D47" s="69"/>
      <c r="E47" s="46">
        <f t="shared" si="0"/>
        <v>0</v>
      </c>
      <c r="F47" s="69"/>
      <c r="G47" s="47">
        <f t="shared" ref="G47:G49" si="32">F47*B47</f>
        <v>0</v>
      </c>
      <c r="H47" s="47">
        <f t="shared" ref="H47:H49" si="33">+D47+F47</f>
        <v>0</v>
      </c>
      <c r="I47" s="47">
        <f t="shared" ref="I47:I49" si="34">E47+G47</f>
        <v>0</v>
      </c>
      <c r="J47" s="56" t="e">
        <f t="shared" ref="J47:J49" si="35">(K47/100)*I47</f>
        <v>#VALUE!</v>
      </c>
      <c r="K47" s="134" t="str">
        <f t="shared" si="5"/>
        <v>xx%</v>
      </c>
      <c r="L47" s="47" t="e">
        <f t="shared" ref="L47:L49" si="36">I47+J47</f>
        <v>#VALUE!</v>
      </c>
      <c r="M47" s="44"/>
    </row>
    <row r="48" spans="1:15" ht="15.75" customHeight="1" x14ac:dyDescent="0.2">
      <c r="A48" s="158" t="s">
        <v>100</v>
      </c>
      <c r="B48" s="159">
        <v>4</v>
      </c>
      <c r="C48" s="155" t="s">
        <v>83</v>
      </c>
      <c r="D48" s="69"/>
      <c r="E48" s="46">
        <f t="shared" si="0"/>
        <v>0</v>
      </c>
      <c r="F48" s="69"/>
      <c r="G48" s="47">
        <f t="shared" si="32"/>
        <v>0</v>
      </c>
      <c r="H48" s="47">
        <f t="shared" si="33"/>
        <v>0</v>
      </c>
      <c r="I48" s="47">
        <f t="shared" si="34"/>
        <v>0</v>
      </c>
      <c r="J48" s="56" t="e">
        <f t="shared" si="35"/>
        <v>#VALUE!</v>
      </c>
      <c r="K48" s="134" t="str">
        <f t="shared" si="5"/>
        <v>xx%</v>
      </c>
      <c r="L48" s="47" t="e">
        <f t="shared" si="36"/>
        <v>#VALUE!</v>
      </c>
      <c r="M48" s="44"/>
    </row>
    <row r="49" spans="1:13" ht="15.75" customHeight="1" x14ac:dyDescent="0.2">
      <c r="A49" s="158" t="s">
        <v>101</v>
      </c>
      <c r="B49" s="160">
        <v>10</v>
      </c>
      <c r="C49" s="155" t="s">
        <v>83</v>
      </c>
      <c r="D49" s="69"/>
      <c r="E49" s="46">
        <f t="shared" si="0"/>
        <v>0</v>
      </c>
      <c r="F49" s="69"/>
      <c r="G49" s="47">
        <f t="shared" si="32"/>
        <v>0</v>
      </c>
      <c r="H49" s="47">
        <f t="shared" si="33"/>
        <v>0</v>
      </c>
      <c r="I49" s="47">
        <f t="shared" si="34"/>
        <v>0</v>
      </c>
      <c r="J49" s="56" t="e">
        <f t="shared" si="35"/>
        <v>#VALUE!</v>
      </c>
      <c r="K49" s="134" t="str">
        <f t="shared" si="5"/>
        <v>xx%</v>
      </c>
      <c r="L49" s="47" t="e">
        <f t="shared" si="36"/>
        <v>#VALUE!</v>
      </c>
      <c r="M49" s="44"/>
    </row>
    <row r="50" spans="1:13" ht="15.75" customHeight="1" x14ac:dyDescent="0.2">
      <c r="A50" s="154" t="s">
        <v>38</v>
      </c>
      <c r="B50" s="155"/>
      <c r="C50" s="155"/>
      <c r="D50" s="63"/>
      <c r="E50" s="46"/>
      <c r="F50" s="63"/>
      <c r="G50" s="47"/>
      <c r="H50" s="47"/>
      <c r="I50" s="47"/>
      <c r="J50" s="56"/>
      <c r="K50" s="134"/>
      <c r="L50" s="47"/>
      <c r="M50" s="44"/>
    </row>
    <row r="51" spans="1:13" ht="15.75" customHeight="1" x14ac:dyDescent="0.2">
      <c r="A51" s="158" t="s">
        <v>54</v>
      </c>
      <c r="B51" s="162">
        <v>600</v>
      </c>
      <c r="C51" s="155" t="s">
        <v>90</v>
      </c>
      <c r="D51" s="64"/>
      <c r="E51" s="46">
        <f t="shared" si="0"/>
        <v>0</v>
      </c>
      <c r="F51" s="64"/>
      <c r="G51" s="47">
        <f t="shared" ref="G51" si="37">F51*B51</f>
        <v>0</v>
      </c>
      <c r="H51" s="47">
        <f t="shared" ref="H51" si="38">+D51+F51</f>
        <v>0</v>
      </c>
      <c r="I51" s="47">
        <f t="shared" ref="I51" si="39">E51+G51</f>
        <v>0</v>
      </c>
      <c r="J51" s="56" t="e">
        <f t="shared" ref="J51" si="40">(K51/100)*I51</f>
        <v>#VALUE!</v>
      </c>
      <c r="K51" s="134" t="str">
        <f t="shared" si="5"/>
        <v>xx%</v>
      </c>
      <c r="L51" s="47" t="e">
        <f t="shared" ref="L51" si="41">I51+J51</f>
        <v>#VALUE!</v>
      </c>
      <c r="M51" s="44"/>
    </row>
    <row r="52" spans="1:13" ht="15.75" customHeight="1" x14ac:dyDescent="0.2">
      <c r="A52" s="158" t="s">
        <v>102</v>
      </c>
      <c r="B52" s="162">
        <v>170</v>
      </c>
      <c r="C52" s="155" t="s">
        <v>90</v>
      </c>
      <c r="D52" s="64"/>
      <c r="E52" s="46">
        <f t="shared" si="0"/>
        <v>0</v>
      </c>
      <c r="F52" s="64"/>
      <c r="G52" s="47">
        <f t="shared" ref="G52:G53" si="42">F52*B52</f>
        <v>0</v>
      </c>
      <c r="H52" s="47">
        <f t="shared" ref="H52:H53" si="43">+D52+F52</f>
        <v>0</v>
      </c>
      <c r="I52" s="47">
        <f t="shared" ref="I52:I53" si="44">E52+G52</f>
        <v>0</v>
      </c>
      <c r="J52" s="56" t="e">
        <f t="shared" ref="J52:J53" si="45">(K52/100)*I52</f>
        <v>#VALUE!</v>
      </c>
      <c r="K52" s="134" t="str">
        <f t="shared" si="5"/>
        <v>xx%</v>
      </c>
      <c r="L52" s="47" t="e">
        <f t="shared" ref="L52:L53" si="46">I52+J52</f>
        <v>#VALUE!</v>
      </c>
      <c r="M52" s="44"/>
    </row>
    <row r="53" spans="1:13" ht="15.75" customHeight="1" x14ac:dyDescent="0.2">
      <c r="A53" s="158" t="s">
        <v>103</v>
      </c>
      <c r="B53" s="162">
        <v>145</v>
      </c>
      <c r="C53" s="155" t="s">
        <v>90</v>
      </c>
      <c r="D53" s="64"/>
      <c r="E53" s="46">
        <f t="shared" si="0"/>
        <v>0</v>
      </c>
      <c r="F53" s="64"/>
      <c r="G53" s="47">
        <f t="shared" si="42"/>
        <v>0</v>
      </c>
      <c r="H53" s="47">
        <f t="shared" si="43"/>
        <v>0</v>
      </c>
      <c r="I53" s="47">
        <f t="shared" si="44"/>
        <v>0</v>
      </c>
      <c r="J53" s="56" t="e">
        <f t="shared" si="45"/>
        <v>#VALUE!</v>
      </c>
      <c r="K53" s="134" t="str">
        <f t="shared" si="5"/>
        <v>xx%</v>
      </c>
      <c r="L53" s="47" t="e">
        <f t="shared" si="46"/>
        <v>#VALUE!</v>
      </c>
      <c r="M53" s="44"/>
    </row>
    <row r="54" spans="1:13" ht="15.75" customHeight="1" x14ac:dyDescent="0.2">
      <c r="A54" s="154" t="s">
        <v>39</v>
      </c>
      <c r="B54" s="155"/>
      <c r="C54" s="155"/>
      <c r="D54" s="63"/>
      <c r="E54" s="46"/>
      <c r="F54" s="63"/>
      <c r="G54" s="47"/>
      <c r="H54" s="47"/>
      <c r="I54" s="47"/>
      <c r="J54" s="56"/>
      <c r="K54" s="134"/>
      <c r="L54" s="47"/>
      <c r="M54" s="44"/>
    </row>
    <row r="55" spans="1:13" ht="15.75" customHeight="1" x14ac:dyDescent="0.2">
      <c r="A55" s="158" t="s">
        <v>104</v>
      </c>
      <c r="B55" s="160">
        <v>21</v>
      </c>
      <c r="C55" s="155" t="s">
        <v>90</v>
      </c>
      <c r="D55" s="64"/>
      <c r="E55" s="46">
        <f t="shared" si="0"/>
        <v>0</v>
      </c>
      <c r="F55" s="64"/>
      <c r="G55" s="47">
        <f t="shared" ref="G55" si="47">F55*B55</f>
        <v>0</v>
      </c>
      <c r="H55" s="47">
        <f t="shared" ref="H55" si="48">+D55+F55</f>
        <v>0</v>
      </c>
      <c r="I55" s="47">
        <f t="shared" ref="I55" si="49">E55+G55</f>
        <v>0</v>
      </c>
      <c r="J55" s="56" t="e">
        <f t="shared" ref="J55" si="50">(K55/100)*I55</f>
        <v>#VALUE!</v>
      </c>
      <c r="K55" s="134" t="str">
        <f t="shared" si="5"/>
        <v>xx%</v>
      </c>
      <c r="L55" s="47" t="e">
        <f t="shared" ref="L55" si="51">I55+J55</f>
        <v>#VALUE!</v>
      </c>
      <c r="M55" s="44"/>
    </row>
    <row r="56" spans="1:13" ht="15.75" customHeight="1" x14ac:dyDescent="0.2">
      <c r="A56" s="158" t="s">
        <v>105</v>
      </c>
      <c r="B56" s="159">
        <v>3</v>
      </c>
      <c r="C56" s="155" t="s">
        <v>90</v>
      </c>
      <c r="D56" s="64"/>
      <c r="E56" s="46">
        <f t="shared" si="0"/>
        <v>0</v>
      </c>
      <c r="F56" s="64"/>
      <c r="G56" s="47">
        <f t="shared" ref="G56:G65" si="52">F56*B56</f>
        <v>0</v>
      </c>
      <c r="H56" s="47">
        <f t="shared" ref="H56:H65" si="53">+D56+F56</f>
        <v>0</v>
      </c>
      <c r="I56" s="47">
        <f t="shared" ref="I56:I65" si="54">E56+G56</f>
        <v>0</v>
      </c>
      <c r="J56" s="56" t="e">
        <f t="shared" ref="J56:J65" si="55">(K56/100)*I56</f>
        <v>#VALUE!</v>
      </c>
      <c r="K56" s="134" t="str">
        <f t="shared" si="5"/>
        <v>xx%</v>
      </c>
      <c r="L56" s="47" t="e">
        <f t="shared" ref="L56:L65" si="56">I56+J56</f>
        <v>#VALUE!</v>
      </c>
      <c r="M56" s="44"/>
    </row>
    <row r="57" spans="1:13" ht="15.75" customHeight="1" x14ac:dyDescent="0.2">
      <c r="A57" s="158" t="s">
        <v>106</v>
      </c>
      <c r="B57" s="160">
        <v>12</v>
      </c>
      <c r="C57" s="155" t="s">
        <v>90</v>
      </c>
      <c r="D57" s="64"/>
      <c r="E57" s="46">
        <f t="shared" si="0"/>
        <v>0</v>
      </c>
      <c r="F57" s="64"/>
      <c r="G57" s="47">
        <f t="shared" si="52"/>
        <v>0</v>
      </c>
      <c r="H57" s="47">
        <f t="shared" si="53"/>
        <v>0</v>
      </c>
      <c r="I57" s="47">
        <f t="shared" si="54"/>
        <v>0</v>
      </c>
      <c r="J57" s="56" t="e">
        <f t="shared" si="55"/>
        <v>#VALUE!</v>
      </c>
      <c r="K57" s="134" t="str">
        <f t="shared" si="5"/>
        <v>xx%</v>
      </c>
      <c r="L57" s="47" t="e">
        <f t="shared" si="56"/>
        <v>#VALUE!</v>
      </c>
      <c r="M57" s="44"/>
    </row>
    <row r="58" spans="1:13" ht="15.75" customHeight="1" x14ac:dyDescent="0.2">
      <c r="A58" s="158" t="s">
        <v>107</v>
      </c>
      <c r="B58" s="159">
        <v>1</v>
      </c>
      <c r="C58" s="155" t="s">
        <v>83</v>
      </c>
      <c r="D58" s="64"/>
      <c r="E58" s="46">
        <f t="shared" si="0"/>
        <v>0</v>
      </c>
      <c r="F58" s="64"/>
      <c r="G58" s="47">
        <f t="shared" si="52"/>
        <v>0</v>
      </c>
      <c r="H58" s="47">
        <f t="shared" si="53"/>
        <v>0</v>
      </c>
      <c r="I58" s="47">
        <f t="shared" si="54"/>
        <v>0</v>
      </c>
      <c r="J58" s="56" t="e">
        <f t="shared" si="55"/>
        <v>#VALUE!</v>
      </c>
      <c r="K58" s="134" t="str">
        <f t="shared" si="5"/>
        <v>xx%</v>
      </c>
      <c r="L58" s="47" t="e">
        <f t="shared" si="56"/>
        <v>#VALUE!</v>
      </c>
      <c r="M58" s="44"/>
    </row>
    <row r="59" spans="1:13" ht="15.75" customHeight="1" x14ac:dyDescent="0.2">
      <c r="A59" s="158" t="s">
        <v>108</v>
      </c>
      <c r="B59" s="160">
        <v>21</v>
      </c>
      <c r="C59" s="155" t="s">
        <v>90</v>
      </c>
      <c r="D59" s="64"/>
      <c r="E59" s="46">
        <f t="shared" si="0"/>
        <v>0</v>
      </c>
      <c r="F59" s="64"/>
      <c r="G59" s="47">
        <f t="shared" si="52"/>
        <v>0</v>
      </c>
      <c r="H59" s="47">
        <f t="shared" si="53"/>
        <v>0</v>
      </c>
      <c r="I59" s="47">
        <f t="shared" si="54"/>
        <v>0</v>
      </c>
      <c r="J59" s="56" t="e">
        <f t="shared" si="55"/>
        <v>#VALUE!</v>
      </c>
      <c r="K59" s="134" t="str">
        <f t="shared" si="5"/>
        <v>xx%</v>
      </c>
      <c r="L59" s="47" t="e">
        <f t="shared" si="56"/>
        <v>#VALUE!</v>
      </c>
      <c r="M59" s="44"/>
    </row>
    <row r="60" spans="1:13" ht="15.75" customHeight="1" x14ac:dyDescent="0.2">
      <c r="A60" s="158" t="s">
        <v>109</v>
      </c>
      <c r="B60" s="159">
        <v>4</v>
      </c>
      <c r="C60" s="155" t="s">
        <v>83</v>
      </c>
      <c r="D60" s="64"/>
      <c r="E60" s="46">
        <f t="shared" si="0"/>
        <v>0</v>
      </c>
      <c r="F60" s="64"/>
      <c r="G60" s="47">
        <f t="shared" si="52"/>
        <v>0</v>
      </c>
      <c r="H60" s="47">
        <f t="shared" si="53"/>
        <v>0</v>
      </c>
      <c r="I60" s="47">
        <f t="shared" si="54"/>
        <v>0</v>
      </c>
      <c r="J60" s="56" t="e">
        <f t="shared" si="55"/>
        <v>#VALUE!</v>
      </c>
      <c r="K60" s="134" t="str">
        <f t="shared" si="5"/>
        <v>xx%</v>
      </c>
      <c r="L60" s="47" t="e">
        <f t="shared" si="56"/>
        <v>#VALUE!</v>
      </c>
      <c r="M60" s="44"/>
    </row>
    <row r="61" spans="1:13" ht="15.75" customHeight="1" x14ac:dyDescent="0.2">
      <c r="A61" s="158" t="s">
        <v>110</v>
      </c>
      <c r="B61" s="159">
        <v>6</v>
      </c>
      <c r="C61" s="155" t="s">
        <v>83</v>
      </c>
      <c r="D61" s="64"/>
      <c r="E61" s="46">
        <f t="shared" si="0"/>
        <v>0</v>
      </c>
      <c r="F61" s="69"/>
      <c r="G61" s="47">
        <f t="shared" si="52"/>
        <v>0</v>
      </c>
      <c r="H61" s="47">
        <f t="shared" si="53"/>
        <v>0</v>
      </c>
      <c r="I61" s="47">
        <f t="shared" si="54"/>
        <v>0</v>
      </c>
      <c r="J61" s="56" t="e">
        <f t="shared" si="55"/>
        <v>#VALUE!</v>
      </c>
      <c r="K61" s="134" t="str">
        <f t="shared" si="5"/>
        <v>xx%</v>
      </c>
      <c r="L61" s="47" t="e">
        <f t="shared" si="56"/>
        <v>#VALUE!</v>
      </c>
      <c r="M61" s="44"/>
    </row>
    <row r="62" spans="1:13" ht="15.75" customHeight="1" x14ac:dyDescent="0.2">
      <c r="A62" s="158" t="s">
        <v>111</v>
      </c>
      <c r="B62" s="160">
        <v>40</v>
      </c>
      <c r="C62" s="155" t="s">
        <v>83</v>
      </c>
      <c r="D62" s="64"/>
      <c r="E62" s="46">
        <f t="shared" si="0"/>
        <v>0</v>
      </c>
      <c r="F62" s="64"/>
      <c r="G62" s="47">
        <f t="shared" si="52"/>
        <v>0</v>
      </c>
      <c r="H62" s="47">
        <f t="shared" si="53"/>
        <v>0</v>
      </c>
      <c r="I62" s="47">
        <f t="shared" si="54"/>
        <v>0</v>
      </c>
      <c r="J62" s="56" t="e">
        <f t="shared" si="55"/>
        <v>#VALUE!</v>
      </c>
      <c r="K62" s="134" t="str">
        <f t="shared" si="5"/>
        <v>xx%</v>
      </c>
      <c r="L62" s="47" t="e">
        <f t="shared" si="56"/>
        <v>#VALUE!</v>
      </c>
      <c r="M62" s="44"/>
    </row>
    <row r="63" spans="1:13" ht="15.75" customHeight="1" x14ac:dyDescent="0.2">
      <c r="A63" s="158" t="s">
        <v>112</v>
      </c>
      <c r="B63" s="159">
        <v>4</v>
      </c>
      <c r="C63" s="155" t="s">
        <v>83</v>
      </c>
      <c r="D63" s="64"/>
      <c r="E63" s="46">
        <f t="shared" si="0"/>
        <v>0</v>
      </c>
      <c r="F63" s="64"/>
      <c r="G63" s="47">
        <f t="shared" si="52"/>
        <v>0</v>
      </c>
      <c r="H63" s="47">
        <f t="shared" si="53"/>
        <v>0</v>
      </c>
      <c r="I63" s="47">
        <f t="shared" si="54"/>
        <v>0</v>
      </c>
      <c r="J63" s="56" t="e">
        <f t="shared" si="55"/>
        <v>#VALUE!</v>
      </c>
      <c r="K63" s="134" t="str">
        <f t="shared" si="5"/>
        <v>xx%</v>
      </c>
      <c r="L63" s="47" t="e">
        <f t="shared" si="56"/>
        <v>#VALUE!</v>
      </c>
      <c r="M63" s="44"/>
    </row>
    <row r="64" spans="1:13" ht="15.75" customHeight="1" x14ac:dyDescent="0.2">
      <c r="A64" s="158" t="s">
        <v>113</v>
      </c>
      <c r="B64" s="159">
        <v>4</v>
      </c>
      <c r="C64" s="155" t="s">
        <v>83</v>
      </c>
      <c r="D64" s="64"/>
      <c r="E64" s="46">
        <f t="shared" si="0"/>
        <v>0</v>
      </c>
      <c r="F64" s="64"/>
      <c r="G64" s="47">
        <f t="shared" si="52"/>
        <v>0</v>
      </c>
      <c r="H64" s="47">
        <f t="shared" si="53"/>
        <v>0</v>
      </c>
      <c r="I64" s="47">
        <f t="shared" si="54"/>
        <v>0</v>
      </c>
      <c r="J64" s="56" t="e">
        <f t="shared" si="55"/>
        <v>#VALUE!</v>
      </c>
      <c r="K64" s="134" t="str">
        <f t="shared" si="5"/>
        <v>xx%</v>
      </c>
      <c r="L64" s="47" t="e">
        <f t="shared" si="56"/>
        <v>#VALUE!</v>
      </c>
      <c r="M64" s="44"/>
    </row>
    <row r="65" spans="1:13" ht="15.75" customHeight="1" x14ac:dyDescent="0.2">
      <c r="A65" s="158" t="s">
        <v>114</v>
      </c>
      <c r="B65" s="160">
        <v>15</v>
      </c>
      <c r="C65" s="155" t="s">
        <v>83</v>
      </c>
      <c r="D65" s="64"/>
      <c r="E65" s="46">
        <f t="shared" si="0"/>
        <v>0</v>
      </c>
      <c r="F65" s="64"/>
      <c r="G65" s="47">
        <f t="shared" si="52"/>
        <v>0</v>
      </c>
      <c r="H65" s="47">
        <f t="shared" si="53"/>
        <v>0</v>
      </c>
      <c r="I65" s="47">
        <f t="shared" si="54"/>
        <v>0</v>
      </c>
      <c r="J65" s="56" t="e">
        <f t="shared" si="55"/>
        <v>#VALUE!</v>
      </c>
      <c r="K65" s="134" t="str">
        <f t="shared" si="5"/>
        <v>xx%</v>
      </c>
      <c r="L65" s="47" t="e">
        <f t="shared" si="56"/>
        <v>#VALUE!</v>
      </c>
      <c r="M65" s="44"/>
    </row>
    <row r="66" spans="1:13" ht="15.75" customHeight="1" x14ac:dyDescent="0.2">
      <c r="A66" s="154" t="s">
        <v>40</v>
      </c>
      <c r="B66" s="155"/>
      <c r="C66" s="155"/>
      <c r="D66" s="63"/>
      <c r="E66" s="46"/>
      <c r="F66" s="63"/>
      <c r="G66" s="47"/>
      <c r="H66" s="47"/>
      <c r="I66" s="47"/>
      <c r="J66" s="56"/>
      <c r="K66" s="134"/>
      <c r="L66" s="47"/>
      <c r="M66" s="44"/>
    </row>
    <row r="67" spans="1:13" ht="15.75" customHeight="1" x14ac:dyDescent="0.2">
      <c r="A67" s="158" t="s">
        <v>115</v>
      </c>
      <c r="B67" s="159">
        <v>1</v>
      </c>
      <c r="C67" s="155" t="s">
        <v>83</v>
      </c>
      <c r="D67" s="69"/>
      <c r="E67" s="46">
        <f t="shared" si="0"/>
        <v>0</v>
      </c>
      <c r="F67" s="70"/>
      <c r="G67" s="47">
        <f t="shared" ref="G67" si="57">F67*B67</f>
        <v>0</v>
      </c>
      <c r="H67" s="47">
        <f t="shared" ref="H67" si="58">+D67+F67</f>
        <v>0</v>
      </c>
      <c r="I67" s="47">
        <f t="shared" ref="I67" si="59">E67+G67</f>
        <v>0</v>
      </c>
      <c r="J67" s="56" t="e">
        <f t="shared" ref="J67" si="60">(K67/100)*I67</f>
        <v>#VALUE!</v>
      </c>
      <c r="K67" s="134" t="str">
        <f t="shared" si="5"/>
        <v>xx%</v>
      </c>
      <c r="L67" s="47" t="e">
        <f t="shared" ref="L67" si="61">I67+J67</f>
        <v>#VALUE!</v>
      </c>
      <c r="M67" s="44"/>
    </row>
    <row r="68" spans="1:13" ht="15.75" customHeight="1" x14ac:dyDescent="0.2">
      <c r="A68" s="154" t="s">
        <v>41</v>
      </c>
      <c r="B68" s="155"/>
      <c r="C68" s="155"/>
      <c r="D68" s="63"/>
      <c r="E68" s="46"/>
      <c r="F68" s="63"/>
      <c r="G68" s="47"/>
      <c r="H68" s="47"/>
      <c r="I68" s="47"/>
      <c r="J68" s="56"/>
      <c r="K68" s="134"/>
      <c r="L68" s="47"/>
      <c r="M68" s="44"/>
    </row>
    <row r="69" spans="1:13" ht="15.75" customHeight="1" x14ac:dyDescent="0.2">
      <c r="A69" s="158" t="s">
        <v>116</v>
      </c>
      <c r="B69" s="160">
        <v>26</v>
      </c>
      <c r="C69" s="155" t="s">
        <v>83</v>
      </c>
      <c r="D69" s="64"/>
      <c r="E69" s="46">
        <f t="shared" si="0"/>
        <v>0</v>
      </c>
      <c r="F69" s="64"/>
      <c r="G69" s="47">
        <f t="shared" ref="G69" si="62">F69*B69</f>
        <v>0</v>
      </c>
      <c r="H69" s="47">
        <f t="shared" ref="H69" si="63">+D69+F69</f>
        <v>0</v>
      </c>
      <c r="I69" s="47">
        <f t="shared" ref="I69" si="64">E69+G69</f>
        <v>0</v>
      </c>
      <c r="J69" s="56" t="e">
        <f t="shared" ref="J69" si="65">(K69/100)*I69</f>
        <v>#VALUE!</v>
      </c>
      <c r="K69" s="134" t="str">
        <f t="shared" si="5"/>
        <v>xx%</v>
      </c>
      <c r="L69" s="47" t="e">
        <f t="shared" ref="L69" si="66">I69+J69</f>
        <v>#VALUE!</v>
      </c>
      <c r="M69" s="44"/>
    </row>
    <row r="70" spans="1:13" ht="15.75" customHeight="1" x14ac:dyDescent="0.2">
      <c r="A70" s="158" t="s">
        <v>117</v>
      </c>
      <c r="B70" s="159">
        <v>4</v>
      </c>
      <c r="C70" s="155" t="s">
        <v>83</v>
      </c>
      <c r="D70" s="64"/>
      <c r="E70" s="46">
        <f t="shared" si="0"/>
        <v>0</v>
      </c>
      <c r="F70" s="64"/>
      <c r="G70" s="47">
        <f t="shared" ref="G70:G71" si="67">F70*B70</f>
        <v>0</v>
      </c>
      <c r="H70" s="47">
        <f t="shared" ref="H70:H71" si="68">+D70+F70</f>
        <v>0</v>
      </c>
      <c r="I70" s="47">
        <f t="shared" ref="I70:I71" si="69">E70+G70</f>
        <v>0</v>
      </c>
      <c r="J70" s="56" t="e">
        <f t="shared" ref="J70:J71" si="70">(K70/100)*I70</f>
        <v>#VALUE!</v>
      </c>
      <c r="K70" s="134" t="str">
        <f t="shared" si="5"/>
        <v>xx%</v>
      </c>
      <c r="L70" s="47" t="e">
        <f t="shared" ref="L70:L71" si="71">I70+J70</f>
        <v>#VALUE!</v>
      </c>
      <c r="M70" s="44"/>
    </row>
    <row r="71" spans="1:13" ht="15.75" customHeight="1" x14ac:dyDescent="0.2">
      <c r="A71" s="158" t="s">
        <v>118</v>
      </c>
      <c r="B71" s="159">
        <v>2</v>
      </c>
      <c r="C71" s="155" t="s">
        <v>83</v>
      </c>
      <c r="D71" s="69"/>
      <c r="E71" s="46">
        <f t="shared" si="0"/>
        <v>0</v>
      </c>
      <c r="F71" s="69"/>
      <c r="G71" s="47">
        <f t="shared" si="67"/>
        <v>0</v>
      </c>
      <c r="H71" s="47">
        <f t="shared" si="68"/>
        <v>0</v>
      </c>
      <c r="I71" s="47">
        <f t="shared" si="69"/>
        <v>0</v>
      </c>
      <c r="J71" s="56" t="e">
        <f t="shared" si="70"/>
        <v>#VALUE!</v>
      </c>
      <c r="K71" s="134" t="str">
        <f t="shared" si="5"/>
        <v>xx%</v>
      </c>
      <c r="L71" s="47" t="e">
        <f t="shared" si="71"/>
        <v>#VALUE!</v>
      </c>
      <c r="M71" s="44"/>
    </row>
    <row r="72" spans="1:13" ht="15.75" customHeight="1" x14ac:dyDescent="0.2">
      <c r="A72" s="154" t="s">
        <v>42</v>
      </c>
      <c r="B72" s="155"/>
      <c r="C72" s="155"/>
      <c r="D72" s="63"/>
      <c r="E72" s="46"/>
      <c r="F72" s="63"/>
      <c r="G72" s="47"/>
      <c r="H72" s="47"/>
      <c r="I72" s="47"/>
      <c r="J72" s="56"/>
      <c r="K72" s="134"/>
      <c r="L72" s="47"/>
      <c r="M72" s="44"/>
    </row>
    <row r="73" spans="1:13" ht="15.75" customHeight="1" x14ac:dyDescent="0.2">
      <c r="A73" s="158" t="s">
        <v>119</v>
      </c>
      <c r="B73" s="159">
        <v>2</v>
      </c>
      <c r="C73" s="155" t="s">
        <v>83</v>
      </c>
      <c r="D73" s="64"/>
      <c r="E73" s="46">
        <f t="shared" si="0"/>
        <v>0</v>
      </c>
      <c r="F73" s="64"/>
      <c r="G73" s="47">
        <f t="shared" ref="G73" si="72">F73*B73</f>
        <v>0</v>
      </c>
      <c r="H73" s="47">
        <f t="shared" ref="H73" si="73">+D73+F73</f>
        <v>0</v>
      </c>
      <c r="I73" s="47">
        <f t="shared" ref="I73" si="74">E73+G73</f>
        <v>0</v>
      </c>
      <c r="J73" s="56" t="e">
        <f t="shared" ref="J73" si="75">(K73/100)*I73</f>
        <v>#VALUE!</v>
      </c>
      <c r="K73" s="134" t="str">
        <f t="shared" si="5"/>
        <v>xx%</v>
      </c>
      <c r="L73" s="47" t="e">
        <f t="shared" ref="L73" si="76">I73+J73</f>
        <v>#VALUE!</v>
      </c>
      <c r="M73" s="44"/>
    </row>
    <row r="74" spans="1:13" ht="15.75" customHeight="1" x14ac:dyDescent="0.2">
      <c r="A74" s="158" t="s">
        <v>120</v>
      </c>
      <c r="B74" s="160">
        <v>25</v>
      </c>
      <c r="C74" s="155" t="s">
        <v>83</v>
      </c>
      <c r="D74" s="69"/>
      <c r="E74" s="46">
        <f t="shared" si="0"/>
        <v>0</v>
      </c>
      <c r="F74" s="69"/>
      <c r="G74" s="47">
        <f t="shared" ref="G74" si="77">F74*B74</f>
        <v>0</v>
      </c>
      <c r="H74" s="47">
        <f t="shared" ref="H74" si="78">+D74+F74</f>
        <v>0</v>
      </c>
      <c r="I74" s="47">
        <f t="shared" ref="I74" si="79">E74+G74</f>
        <v>0</v>
      </c>
      <c r="J74" s="56" t="e">
        <f t="shared" ref="J74" si="80">(K74/100)*I74</f>
        <v>#VALUE!</v>
      </c>
      <c r="K74" s="134" t="str">
        <f t="shared" si="5"/>
        <v>xx%</v>
      </c>
      <c r="L74" s="47" t="e">
        <f t="shared" ref="L74" si="81">I74+J74</f>
        <v>#VALUE!</v>
      </c>
      <c r="M74" s="44"/>
    </row>
    <row r="75" spans="1:13" ht="15.75" customHeight="1" x14ac:dyDescent="0.2">
      <c r="A75" s="154" t="s">
        <v>121</v>
      </c>
      <c r="B75" s="155"/>
      <c r="C75" s="155"/>
      <c r="D75" s="63"/>
      <c r="E75" s="46"/>
      <c r="F75" s="63"/>
      <c r="G75" s="47"/>
      <c r="H75" s="47"/>
      <c r="I75" s="47"/>
      <c r="J75" s="56"/>
      <c r="K75" s="134"/>
      <c r="L75" s="47"/>
      <c r="M75" s="44"/>
    </row>
    <row r="76" spans="1:13" ht="15.75" customHeight="1" x14ac:dyDescent="0.2">
      <c r="A76" s="158" t="s">
        <v>122</v>
      </c>
      <c r="B76" s="159">
        <v>9</v>
      </c>
      <c r="C76" s="155" t="s">
        <v>90</v>
      </c>
      <c r="D76" s="69"/>
      <c r="E76" s="46">
        <f t="shared" si="0"/>
        <v>0</v>
      </c>
      <c r="F76" s="69"/>
      <c r="G76" s="47">
        <f t="shared" ref="G76" si="82">F76*B76</f>
        <v>0</v>
      </c>
      <c r="H76" s="47">
        <f t="shared" ref="H76" si="83">+D76+F76</f>
        <v>0</v>
      </c>
      <c r="I76" s="47">
        <f t="shared" ref="I76" si="84">E76+G76</f>
        <v>0</v>
      </c>
      <c r="J76" s="56" t="e">
        <f t="shared" ref="J76" si="85">(K76/100)*I76</f>
        <v>#VALUE!</v>
      </c>
      <c r="K76" s="134" t="str">
        <f t="shared" si="5"/>
        <v>xx%</v>
      </c>
      <c r="L76" s="47" t="e">
        <f t="shared" ref="L76" si="86">I76+J76</f>
        <v>#VALUE!</v>
      </c>
      <c r="M76" s="44"/>
    </row>
    <row r="77" spans="1:13" ht="15.75" customHeight="1" x14ac:dyDescent="0.2">
      <c r="A77" s="158" t="s">
        <v>123</v>
      </c>
      <c r="B77" s="159">
        <v>1</v>
      </c>
      <c r="C77" s="155" t="s">
        <v>83</v>
      </c>
      <c r="D77" s="69"/>
      <c r="E77" s="46">
        <f t="shared" si="0"/>
        <v>0</v>
      </c>
      <c r="F77" s="69"/>
      <c r="G77" s="47">
        <f t="shared" ref="G77:G88" si="87">F77*B77</f>
        <v>0</v>
      </c>
      <c r="H77" s="47">
        <f t="shared" ref="H77:H88" si="88">+D77+F77</f>
        <v>0</v>
      </c>
      <c r="I77" s="47">
        <f t="shared" ref="I77:I88" si="89">E77+G77</f>
        <v>0</v>
      </c>
      <c r="J77" s="56" t="e">
        <f t="shared" ref="J77:J88" si="90">(K77/100)*I77</f>
        <v>#VALUE!</v>
      </c>
      <c r="K77" s="134" t="str">
        <f t="shared" si="5"/>
        <v>xx%</v>
      </c>
      <c r="L77" s="47" t="e">
        <f t="shared" ref="L77:L88" si="91">I77+J77</f>
        <v>#VALUE!</v>
      </c>
      <c r="M77" s="44"/>
    </row>
    <row r="78" spans="1:13" ht="15.75" customHeight="1" x14ac:dyDescent="0.2">
      <c r="A78" s="158" t="s">
        <v>124</v>
      </c>
      <c r="B78" s="159">
        <v>1</v>
      </c>
      <c r="C78" s="155" t="s">
        <v>83</v>
      </c>
      <c r="D78" s="69"/>
      <c r="E78" s="46">
        <f t="shared" si="0"/>
        <v>0</v>
      </c>
      <c r="F78" s="69"/>
      <c r="G78" s="47">
        <f t="shared" si="87"/>
        <v>0</v>
      </c>
      <c r="H78" s="47">
        <f t="shared" si="88"/>
        <v>0</v>
      </c>
      <c r="I78" s="47">
        <f t="shared" si="89"/>
        <v>0</v>
      </c>
      <c r="J78" s="56" t="e">
        <f t="shared" si="90"/>
        <v>#VALUE!</v>
      </c>
      <c r="K78" s="134" t="str">
        <f t="shared" si="5"/>
        <v>xx%</v>
      </c>
      <c r="L78" s="47" t="e">
        <f t="shared" si="91"/>
        <v>#VALUE!</v>
      </c>
      <c r="M78" s="44"/>
    </row>
    <row r="79" spans="1:13" ht="15.75" customHeight="1" x14ac:dyDescent="0.2">
      <c r="A79" s="158" t="s">
        <v>125</v>
      </c>
      <c r="B79" s="159">
        <v>1</v>
      </c>
      <c r="C79" s="155" t="s">
        <v>83</v>
      </c>
      <c r="D79" s="64"/>
      <c r="E79" s="46">
        <f t="shared" si="0"/>
        <v>0</v>
      </c>
      <c r="F79" s="64"/>
      <c r="G79" s="47">
        <f t="shared" si="87"/>
        <v>0</v>
      </c>
      <c r="H79" s="47">
        <f t="shared" si="88"/>
        <v>0</v>
      </c>
      <c r="I79" s="47">
        <f t="shared" si="89"/>
        <v>0</v>
      </c>
      <c r="J79" s="56" t="e">
        <f t="shared" si="90"/>
        <v>#VALUE!</v>
      </c>
      <c r="K79" s="134" t="str">
        <f t="shared" si="5"/>
        <v>xx%</v>
      </c>
      <c r="L79" s="47" t="e">
        <f t="shared" si="91"/>
        <v>#VALUE!</v>
      </c>
      <c r="M79" s="44"/>
    </row>
    <row r="80" spans="1:13" ht="15.75" customHeight="1" x14ac:dyDescent="0.2">
      <c r="A80" s="158" t="s">
        <v>126</v>
      </c>
      <c r="B80" s="159">
        <v>8</v>
      </c>
      <c r="C80" s="155" t="s">
        <v>83</v>
      </c>
      <c r="D80" s="64"/>
      <c r="E80" s="46">
        <f t="shared" si="0"/>
        <v>0</v>
      </c>
      <c r="F80" s="64"/>
      <c r="G80" s="47">
        <f t="shared" si="87"/>
        <v>0</v>
      </c>
      <c r="H80" s="47">
        <f t="shared" si="88"/>
        <v>0</v>
      </c>
      <c r="I80" s="47">
        <f t="shared" si="89"/>
        <v>0</v>
      </c>
      <c r="J80" s="56" t="e">
        <f t="shared" si="90"/>
        <v>#VALUE!</v>
      </c>
      <c r="K80" s="134" t="str">
        <f t="shared" si="5"/>
        <v>xx%</v>
      </c>
      <c r="L80" s="47" t="e">
        <f t="shared" si="91"/>
        <v>#VALUE!</v>
      </c>
      <c r="M80" s="44"/>
    </row>
    <row r="81" spans="1:13" ht="15.75" customHeight="1" x14ac:dyDescent="0.2">
      <c r="A81" s="158" t="s">
        <v>127</v>
      </c>
      <c r="B81" s="159">
        <v>3</v>
      </c>
      <c r="C81" s="155" t="s">
        <v>83</v>
      </c>
      <c r="D81" s="64"/>
      <c r="E81" s="46">
        <f t="shared" si="0"/>
        <v>0</v>
      </c>
      <c r="F81" s="69"/>
      <c r="G81" s="47">
        <f t="shared" si="87"/>
        <v>0</v>
      </c>
      <c r="H81" s="47">
        <f t="shared" si="88"/>
        <v>0</v>
      </c>
      <c r="I81" s="47">
        <f t="shared" si="89"/>
        <v>0</v>
      </c>
      <c r="J81" s="56" t="e">
        <f t="shared" si="90"/>
        <v>#VALUE!</v>
      </c>
      <c r="K81" s="134" t="str">
        <f t="shared" si="5"/>
        <v>xx%</v>
      </c>
      <c r="L81" s="47" t="e">
        <f t="shared" si="91"/>
        <v>#VALUE!</v>
      </c>
      <c r="M81" s="44"/>
    </row>
    <row r="82" spans="1:13" ht="15.75" customHeight="1" x14ac:dyDescent="0.2">
      <c r="A82" s="158" t="s">
        <v>128</v>
      </c>
      <c r="B82" s="159">
        <v>8</v>
      </c>
      <c r="C82" s="155" t="s">
        <v>83</v>
      </c>
      <c r="D82" s="64"/>
      <c r="E82" s="46">
        <f t="shared" si="0"/>
        <v>0</v>
      </c>
      <c r="F82" s="64"/>
      <c r="G82" s="47">
        <f t="shared" si="87"/>
        <v>0</v>
      </c>
      <c r="H82" s="47">
        <f t="shared" si="88"/>
        <v>0</v>
      </c>
      <c r="I82" s="47">
        <f t="shared" si="89"/>
        <v>0</v>
      </c>
      <c r="J82" s="56" t="e">
        <f t="shared" si="90"/>
        <v>#VALUE!</v>
      </c>
      <c r="K82" s="134" t="str">
        <f t="shared" si="5"/>
        <v>xx%</v>
      </c>
      <c r="L82" s="47" t="e">
        <f t="shared" si="91"/>
        <v>#VALUE!</v>
      </c>
      <c r="M82" s="44"/>
    </row>
    <row r="83" spans="1:13" ht="15.75" customHeight="1" x14ac:dyDescent="0.2">
      <c r="A83" s="158" t="s">
        <v>129</v>
      </c>
      <c r="B83" s="160">
        <v>49</v>
      </c>
      <c r="C83" s="155" t="s">
        <v>83</v>
      </c>
      <c r="D83" s="64"/>
      <c r="E83" s="46">
        <f t="shared" ref="E83:E88" si="92">D83*B83</f>
        <v>0</v>
      </c>
      <c r="F83" s="64"/>
      <c r="G83" s="47">
        <f t="shared" si="87"/>
        <v>0</v>
      </c>
      <c r="H83" s="47">
        <f t="shared" si="88"/>
        <v>0</v>
      </c>
      <c r="I83" s="47">
        <f t="shared" si="89"/>
        <v>0</v>
      </c>
      <c r="J83" s="56" t="e">
        <f t="shared" si="90"/>
        <v>#VALUE!</v>
      </c>
      <c r="K83" s="134" t="str">
        <f t="shared" ref="K83:K88" si="93">$K$12</f>
        <v>xx%</v>
      </c>
      <c r="L83" s="47" t="e">
        <f t="shared" si="91"/>
        <v>#VALUE!</v>
      </c>
      <c r="M83" s="44"/>
    </row>
    <row r="84" spans="1:13" ht="15.75" customHeight="1" x14ac:dyDescent="0.2">
      <c r="A84" s="158" t="s">
        <v>130</v>
      </c>
      <c r="B84" s="160">
        <v>35</v>
      </c>
      <c r="C84" s="155" t="s">
        <v>83</v>
      </c>
      <c r="D84" s="64"/>
      <c r="E84" s="46">
        <f t="shared" si="92"/>
        <v>0</v>
      </c>
      <c r="F84" s="64"/>
      <c r="G84" s="47">
        <f t="shared" si="87"/>
        <v>0</v>
      </c>
      <c r="H84" s="47">
        <f t="shared" si="88"/>
        <v>0</v>
      </c>
      <c r="I84" s="47">
        <f t="shared" si="89"/>
        <v>0</v>
      </c>
      <c r="J84" s="56" t="e">
        <f t="shared" si="90"/>
        <v>#VALUE!</v>
      </c>
      <c r="K84" s="134" t="str">
        <f t="shared" si="93"/>
        <v>xx%</v>
      </c>
      <c r="L84" s="47" t="e">
        <f t="shared" si="91"/>
        <v>#VALUE!</v>
      </c>
      <c r="M84" s="44"/>
    </row>
    <row r="85" spans="1:13" ht="15.75" customHeight="1" x14ac:dyDescent="0.2">
      <c r="A85" s="158" t="s">
        <v>131</v>
      </c>
      <c r="B85" s="160">
        <v>50</v>
      </c>
      <c r="C85" s="155" t="s">
        <v>83</v>
      </c>
      <c r="D85" s="64"/>
      <c r="E85" s="46">
        <f t="shared" si="92"/>
        <v>0</v>
      </c>
      <c r="F85" s="64"/>
      <c r="G85" s="47">
        <f t="shared" si="87"/>
        <v>0</v>
      </c>
      <c r="H85" s="47">
        <f t="shared" si="88"/>
        <v>0</v>
      </c>
      <c r="I85" s="47">
        <f t="shared" si="89"/>
        <v>0</v>
      </c>
      <c r="J85" s="56" t="e">
        <f t="shared" si="90"/>
        <v>#VALUE!</v>
      </c>
      <c r="K85" s="134" t="str">
        <f t="shared" si="93"/>
        <v>xx%</v>
      </c>
      <c r="L85" s="47" t="e">
        <f t="shared" si="91"/>
        <v>#VALUE!</v>
      </c>
      <c r="M85" s="44"/>
    </row>
    <row r="86" spans="1:13" ht="15.75" customHeight="1" x14ac:dyDescent="0.2">
      <c r="A86" s="158" t="s">
        <v>132</v>
      </c>
      <c r="B86" s="160">
        <v>78</v>
      </c>
      <c r="C86" s="155" t="s">
        <v>83</v>
      </c>
      <c r="D86" s="64"/>
      <c r="E86" s="46">
        <f t="shared" si="92"/>
        <v>0</v>
      </c>
      <c r="F86" s="64"/>
      <c r="G86" s="47">
        <f t="shared" si="87"/>
        <v>0</v>
      </c>
      <c r="H86" s="47">
        <f t="shared" si="88"/>
        <v>0</v>
      </c>
      <c r="I86" s="47">
        <f t="shared" si="89"/>
        <v>0</v>
      </c>
      <c r="J86" s="56" t="e">
        <f t="shared" si="90"/>
        <v>#VALUE!</v>
      </c>
      <c r="K86" s="134" t="str">
        <f t="shared" si="93"/>
        <v>xx%</v>
      </c>
      <c r="L86" s="47" t="e">
        <f t="shared" si="91"/>
        <v>#VALUE!</v>
      </c>
      <c r="M86" s="44"/>
    </row>
    <row r="87" spans="1:13" ht="15.75" customHeight="1" x14ac:dyDescent="0.2">
      <c r="A87" s="158" t="s">
        <v>133</v>
      </c>
      <c r="B87" s="160">
        <v>50</v>
      </c>
      <c r="C87" s="155" t="s">
        <v>83</v>
      </c>
      <c r="D87" s="64"/>
      <c r="E87" s="46">
        <f t="shared" si="92"/>
        <v>0</v>
      </c>
      <c r="F87" s="64"/>
      <c r="G87" s="47">
        <f t="shared" si="87"/>
        <v>0</v>
      </c>
      <c r="H87" s="47">
        <f t="shared" si="88"/>
        <v>0</v>
      </c>
      <c r="I87" s="47">
        <f t="shared" si="89"/>
        <v>0</v>
      </c>
      <c r="J87" s="56" t="e">
        <f t="shared" si="90"/>
        <v>#VALUE!</v>
      </c>
      <c r="K87" s="134" t="str">
        <f t="shared" si="93"/>
        <v>xx%</v>
      </c>
      <c r="L87" s="47" t="e">
        <f t="shared" si="91"/>
        <v>#VALUE!</v>
      </c>
      <c r="M87" s="44"/>
    </row>
    <row r="88" spans="1:13" ht="15.75" customHeight="1" x14ac:dyDescent="0.2">
      <c r="A88" s="158" t="s">
        <v>134</v>
      </c>
      <c r="B88" s="160">
        <v>50</v>
      </c>
      <c r="C88" s="155" t="s">
        <v>83</v>
      </c>
      <c r="D88" s="64"/>
      <c r="E88" s="46">
        <f t="shared" si="92"/>
        <v>0</v>
      </c>
      <c r="F88" s="64"/>
      <c r="G88" s="47">
        <f t="shared" si="87"/>
        <v>0</v>
      </c>
      <c r="H88" s="47">
        <f t="shared" si="88"/>
        <v>0</v>
      </c>
      <c r="I88" s="47">
        <f t="shared" si="89"/>
        <v>0</v>
      </c>
      <c r="J88" s="56" t="e">
        <f t="shared" si="90"/>
        <v>#VALUE!</v>
      </c>
      <c r="K88" s="134" t="str">
        <f t="shared" si="93"/>
        <v>xx%</v>
      </c>
      <c r="L88" s="47" t="e">
        <f t="shared" si="91"/>
        <v>#VALUE!</v>
      </c>
      <c r="M88" s="44"/>
    </row>
    <row r="89" spans="1:13" ht="15.75" customHeight="1" x14ac:dyDescent="0.2">
      <c r="A89" s="26" t="s">
        <v>135</v>
      </c>
      <c r="B89" s="27"/>
      <c r="C89" s="27"/>
      <c r="D89" s="62"/>
      <c r="E89" s="42"/>
      <c r="F89" s="68"/>
      <c r="G89" s="42"/>
      <c r="H89" s="42"/>
      <c r="I89" s="42"/>
      <c r="J89" s="57"/>
      <c r="K89" s="193"/>
      <c r="L89" s="42"/>
      <c r="M89" s="49" t="e">
        <f>SUM(L90:L104)</f>
        <v>#VALUE!</v>
      </c>
    </row>
    <row r="90" spans="1:13" ht="15.75" customHeight="1" x14ac:dyDescent="0.2">
      <c r="A90" s="154" t="s">
        <v>136</v>
      </c>
      <c r="B90" s="155"/>
      <c r="C90" s="155"/>
      <c r="D90" s="63"/>
      <c r="E90" s="46"/>
      <c r="F90" s="63"/>
      <c r="G90" s="47"/>
      <c r="H90" s="47"/>
      <c r="I90" s="47"/>
      <c r="J90" s="56"/>
      <c r="K90" s="134"/>
      <c r="L90" s="47"/>
      <c r="M90" s="44"/>
    </row>
    <row r="91" spans="1:13" ht="15.75" customHeight="1" x14ac:dyDescent="0.2">
      <c r="A91" s="154" t="s">
        <v>137</v>
      </c>
      <c r="B91" s="155"/>
      <c r="C91" s="155"/>
      <c r="D91" s="63"/>
      <c r="E91" s="46"/>
      <c r="F91" s="63"/>
      <c r="G91" s="47"/>
      <c r="H91" s="47"/>
      <c r="I91" s="47"/>
      <c r="J91" s="56"/>
      <c r="K91" s="134"/>
      <c r="L91" s="47"/>
      <c r="M91" s="44"/>
    </row>
    <row r="92" spans="1:13" ht="15.75" customHeight="1" x14ac:dyDescent="0.2">
      <c r="A92" s="158" t="s">
        <v>138</v>
      </c>
      <c r="B92" s="159">
        <v>4</v>
      </c>
      <c r="C92" s="155" t="s">
        <v>139</v>
      </c>
      <c r="D92" s="64"/>
      <c r="E92" s="46">
        <f t="shared" ref="E92:E104" si="94">D92*B92</f>
        <v>0</v>
      </c>
      <c r="F92" s="69"/>
      <c r="G92" s="47">
        <f t="shared" ref="G92" si="95">F92*B92</f>
        <v>0</v>
      </c>
      <c r="H92" s="47">
        <f t="shared" ref="H92" si="96">+D92+F92</f>
        <v>0</v>
      </c>
      <c r="I92" s="47">
        <f t="shared" ref="I92" si="97">E92+G92</f>
        <v>0</v>
      </c>
      <c r="J92" s="56" t="e">
        <f t="shared" ref="J92" si="98">(K92/100)*I92</f>
        <v>#VALUE!</v>
      </c>
      <c r="K92" s="134" t="str">
        <f t="shared" ref="K92:K102" si="99">$K$12</f>
        <v>xx%</v>
      </c>
      <c r="L92" s="47" t="e">
        <f t="shared" ref="L92" si="100">I92+J92</f>
        <v>#VALUE!</v>
      </c>
      <c r="M92" s="44"/>
    </row>
    <row r="93" spans="1:13" ht="15.75" customHeight="1" x14ac:dyDescent="0.2">
      <c r="A93" s="158" t="s">
        <v>140</v>
      </c>
      <c r="B93" s="159">
        <v>4</v>
      </c>
      <c r="C93" s="155" t="s">
        <v>83</v>
      </c>
      <c r="D93" s="64"/>
      <c r="E93" s="46">
        <f t="shared" si="94"/>
        <v>0</v>
      </c>
      <c r="F93" s="64"/>
      <c r="G93" s="47">
        <f t="shared" ref="G93:G95" si="101">F93*B93</f>
        <v>0</v>
      </c>
      <c r="H93" s="47">
        <f t="shared" ref="H93:H95" si="102">+D93+F93</f>
        <v>0</v>
      </c>
      <c r="I93" s="47">
        <f t="shared" ref="I93:I95" si="103">E93+G93</f>
        <v>0</v>
      </c>
      <c r="J93" s="56" t="e">
        <f t="shared" ref="J93:J95" si="104">(K93/100)*I93</f>
        <v>#VALUE!</v>
      </c>
      <c r="K93" s="134" t="str">
        <f t="shared" si="99"/>
        <v>xx%</v>
      </c>
      <c r="L93" s="47" t="e">
        <f t="shared" ref="L93:L95" si="105">I93+J93</f>
        <v>#VALUE!</v>
      </c>
      <c r="M93" s="163"/>
    </row>
    <row r="94" spans="1:13" ht="15.75" customHeight="1" x14ac:dyDescent="0.2">
      <c r="A94" s="158" t="s">
        <v>141</v>
      </c>
      <c r="B94" s="164">
        <v>5</v>
      </c>
      <c r="C94" s="165" t="s">
        <v>83</v>
      </c>
      <c r="D94" s="195"/>
      <c r="E94" s="46">
        <f t="shared" si="94"/>
        <v>0</v>
      </c>
      <c r="F94" s="197"/>
      <c r="G94" s="47">
        <f t="shared" si="101"/>
        <v>0</v>
      </c>
      <c r="H94" s="47">
        <f t="shared" si="102"/>
        <v>0</v>
      </c>
      <c r="I94" s="47">
        <f t="shared" si="103"/>
        <v>0</v>
      </c>
      <c r="J94" s="56" t="e">
        <f t="shared" si="104"/>
        <v>#VALUE!</v>
      </c>
      <c r="K94" s="134" t="str">
        <f t="shared" si="99"/>
        <v>xx%</v>
      </c>
      <c r="L94" s="47" t="e">
        <f t="shared" si="105"/>
        <v>#VALUE!</v>
      </c>
      <c r="M94" s="44"/>
    </row>
    <row r="95" spans="1:13" ht="15.75" customHeight="1" x14ac:dyDescent="0.2">
      <c r="A95" s="158" t="s">
        <v>142</v>
      </c>
      <c r="B95" s="164">
        <v>7</v>
      </c>
      <c r="C95" s="165" t="s">
        <v>83</v>
      </c>
      <c r="D95" s="195"/>
      <c r="E95" s="46">
        <f t="shared" si="94"/>
        <v>0</v>
      </c>
      <c r="F95" s="195"/>
      <c r="G95" s="47">
        <f t="shared" si="101"/>
        <v>0</v>
      </c>
      <c r="H95" s="47">
        <f t="shared" si="102"/>
        <v>0</v>
      </c>
      <c r="I95" s="47">
        <f t="shared" si="103"/>
        <v>0</v>
      </c>
      <c r="J95" s="56" t="e">
        <f t="shared" si="104"/>
        <v>#VALUE!</v>
      </c>
      <c r="K95" s="134" t="str">
        <f t="shared" si="99"/>
        <v>xx%</v>
      </c>
      <c r="L95" s="47" t="e">
        <f t="shared" si="105"/>
        <v>#VALUE!</v>
      </c>
      <c r="M95" s="44"/>
    </row>
    <row r="96" spans="1:13" ht="15.75" customHeight="1" x14ac:dyDescent="0.2">
      <c r="A96" s="154" t="s">
        <v>143</v>
      </c>
      <c r="B96" s="166"/>
      <c r="C96" s="166"/>
      <c r="D96" s="63"/>
      <c r="E96" s="46"/>
      <c r="F96" s="63"/>
      <c r="G96" s="47"/>
      <c r="H96" s="47"/>
      <c r="I96" s="47"/>
      <c r="J96" s="56"/>
      <c r="K96" s="134"/>
      <c r="L96" s="47"/>
      <c r="M96" s="44"/>
    </row>
    <row r="97" spans="1:13" ht="15.75" customHeight="1" x14ac:dyDescent="0.2">
      <c r="A97" s="167" t="s">
        <v>144</v>
      </c>
      <c r="B97" s="168">
        <v>35</v>
      </c>
      <c r="C97" s="166" t="s">
        <v>90</v>
      </c>
      <c r="D97" s="64"/>
      <c r="E97" s="46">
        <f t="shared" si="94"/>
        <v>0</v>
      </c>
      <c r="F97" s="64"/>
      <c r="G97" s="47">
        <f t="shared" ref="G97" si="106">F97*B97</f>
        <v>0</v>
      </c>
      <c r="H97" s="47">
        <f t="shared" ref="H97" si="107">+D97+F97</f>
        <v>0</v>
      </c>
      <c r="I97" s="47">
        <f t="shared" ref="I97" si="108">E97+G97</f>
        <v>0</v>
      </c>
      <c r="J97" s="56" t="e">
        <f t="shared" ref="J97" si="109">(K97/100)*I97</f>
        <v>#VALUE!</v>
      </c>
      <c r="K97" s="134" t="str">
        <f t="shared" si="99"/>
        <v>xx%</v>
      </c>
      <c r="L97" s="47" t="e">
        <f t="shared" ref="L97" si="110">I97+J97</f>
        <v>#VALUE!</v>
      </c>
      <c r="M97" s="44"/>
    </row>
    <row r="98" spans="1:13" ht="15.75" customHeight="1" x14ac:dyDescent="0.2">
      <c r="A98" s="154" t="s">
        <v>145</v>
      </c>
      <c r="B98" s="166"/>
      <c r="C98" s="166"/>
      <c r="D98" s="63"/>
      <c r="E98" s="46"/>
      <c r="F98" s="63"/>
      <c r="G98" s="47"/>
      <c r="H98" s="47"/>
      <c r="I98" s="47"/>
      <c r="J98" s="56"/>
      <c r="K98" s="134"/>
      <c r="L98" s="47"/>
      <c r="M98" s="44"/>
    </row>
    <row r="99" spans="1:13" ht="15.75" customHeight="1" x14ac:dyDescent="0.2">
      <c r="A99" s="167" t="s">
        <v>146</v>
      </c>
      <c r="B99" s="168">
        <v>10</v>
      </c>
      <c r="C99" s="166" t="s">
        <v>90</v>
      </c>
      <c r="D99" s="64"/>
      <c r="E99" s="46">
        <f t="shared" si="94"/>
        <v>0</v>
      </c>
      <c r="F99" s="64"/>
      <c r="G99" s="47">
        <f t="shared" ref="G99" si="111">F99*B99</f>
        <v>0</v>
      </c>
      <c r="H99" s="47">
        <f t="shared" ref="H99" si="112">+D99+F99</f>
        <v>0</v>
      </c>
      <c r="I99" s="47">
        <f t="shared" ref="I99" si="113">E99+G99</f>
        <v>0</v>
      </c>
      <c r="J99" s="56" t="e">
        <f t="shared" ref="J99" si="114">(K99/100)*I99</f>
        <v>#VALUE!</v>
      </c>
      <c r="K99" s="134" t="str">
        <f t="shared" si="99"/>
        <v>xx%</v>
      </c>
      <c r="L99" s="47" t="e">
        <f t="shared" ref="L99" si="115">I99+J99</f>
        <v>#VALUE!</v>
      </c>
      <c r="M99" s="44"/>
    </row>
    <row r="100" spans="1:13" ht="15.75" customHeight="1" x14ac:dyDescent="0.2">
      <c r="A100" s="167" t="s">
        <v>147</v>
      </c>
      <c r="B100" s="169">
        <v>7</v>
      </c>
      <c r="C100" s="166" t="s">
        <v>90</v>
      </c>
      <c r="D100" s="64"/>
      <c r="E100" s="46">
        <f t="shared" si="94"/>
        <v>0</v>
      </c>
      <c r="F100" s="64"/>
      <c r="G100" s="47">
        <f t="shared" ref="G100:G102" si="116">F100*B100</f>
        <v>0</v>
      </c>
      <c r="H100" s="47">
        <f t="shared" ref="H100:H102" si="117">+D100+F100</f>
        <v>0</v>
      </c>
      <c r="I100" s="47">
        <f t="shared" ref="I100:I102" si="118">E100+G100</f>
        <v>0</v>
      </c>
      <c r="J100" s="56" t="e">
        <f t="shared" ref="J100:J102" si="119">(K100/100)*I100</f>
        <v>#VALUE!</v>
      </c>
      <c r="K100" s="134" t="str">
        <f t="shared" si="99"/>
        <v>xx%</v>
      </c>
      <c r="L100" s="47" t="e">
        <f t="shared" ref="L100:L102" si="120">I100+J100</f>
        <v>#VALUE!</v>
      </c>
      <c r="M100" s="44"/>
    </row>
    <row r="101" spans="1:13" ht="15.75" customHeight="1" x14ac:dyDescent="0.2">
      <c r="A101" s="167" t="s">
        <v>148</v>
      </c>
      <c r="B101" s="169">
        <v>6</v>
      </c>
      <c r="C101" s="166" t="s">
        <v>83</v>
      </c>
      <c r="D101" s="64"/>
      <c r="E101" s="46">
        <f t="shared" si="94"/>
        <v>0</v>
      </c>
      <c r="F101" s="69"/>
      <c r="G101" s="47">
        <f t="shared" si="116"/>
        <v>0</v>
      </c>
      <c r="H101" s="47">
        <f t="shared" si="117"/>
        <v>0</v>
      </c>
      <c r="I101" s="47">
        <f t="shared" si="118"/>
        <v>0</v>
      </c>
      <c r="J101" s="56" t="e">
        <f t="shared" si="119"/>
        <v>#VALUE!</v>
      </c>
      <c r="K101" s="134" t="str">
        <f t="shared" si="99"/>
        <v>xx%</v>
      </c>
      <c r="L101" s="47" t="e">
        <f t="shared" si="120"/>
        <v>#VALUE!</v>
      </c>
      <c r="M101" s="44"/>
    </row>
    <row r="102" spans="1:13" ht="15.75" customHeight="1" x14ac:dyDescent="0.2">
      <c r="A102" s="167" t="s">
        <v>149</v>
      </c>
      <c r="B102" s="169">
        <v>7</v>
      </c>
      <c r="C102" s="166" t="s">
        <v>83</v>
      </c>
      <c r="D102" s="64"/>
      <c r="E102" s="46">
        <f t="shared" si="94"/>
        <v>0</v>
      </c>
      <c r="F102" s="64"/>
      <c r="G102" s="47">
        <f t="shared" si="116"/>
        <v>0</v>
      </c>
      <c r="H102" s="47">
        <f t="shared" si="117"/>
        <v>0</v>
      </c>
      <c r="I102" s="47">
        <f t="shared" si="118"/>
        <v>0</v>
      </c>
      <c r="J102" s="56" t="e">
        <f t="shared" si="119"/>
        <v>#VALUE!</v>
      </c>
      <c r="K102" s="134" t="str">
        <f t="shared" si="99"/>
        <v>xx%</v>
      </c>
      <c r="L102" s="47" t="e">
        <f t="shared" si="120"/>
        <v>#VALUE!</v>
      </c>
      <c r="M102" s="44"/>
    </row>
    <row r="103" spans="1:13" ht="15.75" customHeight="1" x14ac:dyDescent="0.2">
      <c r="A103" s="154" t="s">
        <v>150</v>
      </c>
      <c r="B103" s="166"/>
      <c r="C103" s="166"/>
      <c r="D103" s="63"/>
      <c r="E103" s="46"/>
      <c r="F103" s="63"/>
      <c r="G103" s="47"/>
      <c r="H103" s="47"/>
      <c r="I103" s="47"/>
      <c r="J103" s="56"/>
      <c r="K103" s="134"/>
      <c r="L103" s="47"/>
      <c r="M103" s="44"/>
    </row>
    <row r="104" spans="1:13" ht="15.75" customHeight="1" x14ac:dyDescent="0.2">
      <c r="A104" s="167" t="s">
        <v>151</v>
      </c>
      <c r="B104" s="169">
        <v>3</v>
      </c>
      <c r="C104" s="166" t="s">
        <v>139</v>
      </c>
      <c r="D104" s="64"/>
      <c r="E104" s="46">
        <f t="shared" si="94"/>
        <v>0</v>
      </c>
      <c r="F104" s="64"/>
      <c r="G104" s="47">
        <f t="shared" ref="G104" si="121">F104*B104</f>
        <v>0</v>
      </c>
      <c r="H104" s="47">
        <f t="shared" ref="H104" si="122">+D104+F104</f>
        <v>0</v>
      </c>
      <c r="I104" s="47">
        <f t="shared" ref="I104" si="123">E104+G104</f>
        <v>0</v>
      </c>
      <c r="J104" s="56" t="e">
        <f t="shared" ref="J104" si="124">(K104/100)*I104</f>
        <v>#VALUE!</v>
      </c>
      <c r="K104" s="134" t="str">
        <f t="shared" ref="K104" si="125">$K$12</f>
        <v>xx%</v>
      </c>
      <c r="L104" s="47" t="e">
        <f t="shared" ref="L104" si="126">I104+J104</f>
        <v>#VALUE!</v>
      </c>
      <c r="M104" s="44"/>
    </row>
    <row r="105" spans="1:13" ht="15.75" customHeight="1" x14ac:dyDescent="0.2">
      <c r="A105" s="26" t="s">
        <v>152</v>
      </c>
      <c r="B105" s="27"/>
      <c r="C105" s="27"/>
      <c r="D105" s="62"/>
      <c r="E105" s="42"/>
      <c r="F105" s="48"/>
      <c r="G105" s="42"/>
      <c r="H105" s="42"/>
      <c r="I105" s="42"/>
      <c r="J105" s="57"/>
      <c r="K105" s="193"/>
      <c r="L105" s="42"/>
      <c r="M105" s="49" t="e">
        <f>SUM(L106:L114)</f>
        <v>#VALUE!</v>
      </c>
    </row>
    <row r="106" spans="1:13" ht="15.75" customHeight="1" x14ac:dyDescent="0.2">
      <c r="A106" s="170" t="s">
        <v>153</v>
      </c>
      <c r="B106" s="166"/>
      <c r="C106" s="166"/>
      <c r="D106" s="63"/>
      <c r="E106" s="46"/>
      <c r="F106" s="43"/>
      <c r="G106" s="47"/>
      <c r="H106" s="47"/>
      <c r="I106" s="47"/>
      <c r="J106" s="56"/>
      <c r="K106" s="134"/>
      <c r="L106" s="47"/>
      <c r="M106" s="44"/>
    </row>
    <row r="107" spans="1:13" ht="15.75" customHeight="1" x14ac:dyDescent="0.2">
      <c r="A107" s="167" t="s">
        <v>154</v>
      </c>
      <c r="B107" s="169">
        <v>1</v>
      </c>
      <c r="C107" s="166" t="s">
        <v>83</v>
      </c>
      <c r="D107" s="64"/>
      <c r="E107" s="46">
        <f t="shared" ref="E107" si="127">D107*B107</f>
        <v>0</v>
      </c>
      <c r="F107" s="69"/>
      <c r="G107" s="47">
        <f t="shared" ref="G107" si="128">F107*B107</f>
        <v>0</v>
      </c>
      <c r="H107" s="47">
        <f t="shared" ref="H107" si="129">+D107+F107</f>
        <v>0</v>
      </c>
      <c r="I107" s="47">
        <f t="shared" ref="I107" si="130">E107+G107</f>
        <v>0</v>
      </c>
      <c r="J107" s="56" t="e">
        <f t="shared" ref="J107" si="131">(K107/100)*I107</f>
        <v>#VALUE!</v>
      </c>
      <c r="K107" s="134" t="str">
        <f t="shared" ref="K107" si="132">$K$12</f>
        <v>xx%</v>
      </c>
      <c r="L107" s="47" t="e">
        <f t="shared" ref="L107" si="133">I107+J107</f>
        <v>#VALUE!</v>
      </c>
      <c r="M107" s="44"/>
    </row>
    <row r="108" spans="1:13" ht="15.75" customHeight="1" x14ac:dyDescent="0.2">
      <c r="A108" s="170" t="s">
        <v>155</v>
      </c>
      <c r="B108" s="166"/>
      <c r="C108" s="166"/>
      <c r="D108" s="63"/>
      <c r="E108" s="46"/>
      <c r="F108" s="60"/>
      <c r="G108" s="47"/>
      <c r="H108" s="47"/>
      <c r="I108" s="47"/>
      <c r="J108" s="56"/>
      <c r="K108" s="134"/>
      <c r="L108" s="47"/>
      <c r="M108" s="44"/>
    </row>
    <row r="109" spans="1:13" ht="15.75" customHeight="1" x14ac:dyDescent="0.2">
      <c r="A109" s="170" t="s">
        <v>156</v>
      </c>
      <c r="B109" s="166"/>
      <c r="C109" s="166"/>
      <c r="D109" s="63"/>
      <c r="E109" s="46"/>
      <c r="F109" s="60"/>
      <c r="G109" s="47"/>
      <c r="H109" s="47"/>
      <c r="I109" s="47"/>
      <c r="J109" s="56"/>
      <c r="K109" s="134"/>
      <c r="L109" s="47"/>
      <c r="M109" s="44"/>
    </row>
    <row r="110" spans="1:13" ht="15.75" customHeight="1" x14ac:dyDescent="0.2">
      <c r="A110" s="167" t="s">
        <v>157</v>
      </c>
      <c r="B110" s="169">
        <v>1</v>
      </c>
      <c r="C110" s="166" t="s">
        <v>83</v>
      </c>
      <c r="D110" s="43"/>
      <c r="E110" s="46">
        <f t="shared" ref="E110:E114" si="134">D110*B110</f>
        <v>0</v>
      </c>
      <c r="F110" s="67"/>
      <c r="G110" s="47">
        <f t="shared" ref="G110" si="135">F110*B110</f>
        <v>0</v>
      </c>
      <c r="H110" s="47">
        <f t="shared" ref="H110" si="136">+D110+F110</f>
        <v>0</v>
      </c>
      <c r="I110" s="47">
        <f t="shared" ref="I110" si="137">E110+G110</f>
        <v>0</v>
      </c>
      <c r="J110" s="56" t="e">
        <f t="shared" ref="J110" si="138">(K110/100)*I110</f>
        <v>#VALUE!</v>
      </c>
      <c r="K110" s="134" t="str">
        <f t="shared" ref="K110:K114" si="139">$K$12</f>
        <v>xx%</v>
      </c>
      <c r="L110" s="47" t="e">
        <f t="shared" ref="L110" si="140">I110+J110</f>
        <v>#VALUE!</v>
      </c>
      <c r="M110" s="44"/>
    </row>
    <row r="111" spans="1:13" ht="15.75" customHeight="1" x14ac:dyDescent="0.2">
      <c r="A111" s="167" t="s">
        <v>158</v>
      </c>
      <c r="B111" s="169">
        <v>1</v>
      </c>
      <c r="C111" s="166" t="s">
        <v>83</v>
      </c>
      <c r="D111" s="43"/>
      <c r="E111" s="46">
        <f t="shared" si="134"/>
        <v>0</v>
      </c>
      <c r="F111" s="67"/>
      <c r="G111" s="47">
        <f t="shared" ref="G111:G112" si="141">F111*B111</f>
        <v>0</v>
      </c>
      <c r="H111" s="47">
        <f t="shared" ref="H111:H112" si="142">+D111+F111</f>
        <v>0</v>
      </c>
      <c r="I111" s="47">
        <f t="shared" ref="I111:I112" si="143">E111+G111</f>
        <v>0</v>
      </c>
      <c r="J111" s="56" t="e">
        <f t="shared" ref="J111:J112" si="144">(K111/100)*I111</f>
        <v>#VALUE!</v>
      </c>
      <c r="K111" s="134" t="str">
        <f t="shared" si="139"/>
        <v>xx%</v>
      </c>
      <c r="L111" s="47" t="e">
        <f t="shared" ref="L111:L112" si="145">I111+J111</f>
        <v>#VALUE!</v>
      </c>
      <c r="M111" s="44"/>
    </row>
    <row r="112" spans="1:13" ht="15.75" customHeight="1" x14ac:dyDescent="0.2">
      <c r="A112" s="167" t="s">
        <v>159</v>
      </c>
      <c r="B112" s="169">
        <v>2</v>
      </c>
      <c r="C112" s="166" t="s">
        <v>83</v>
      </c>
      <c r="D112" s="43"/>
      <c r="E112" s="46">
        <f t="shared" si="134"/>
        <v>0</v>
      </c>
      <c r="F112" s="67"/>
      <c r="G112" s="47">
        <f t="shared" si="141"/>
        <v>0</v>
      </c>
      <c r="H112" s="47">
        <f t="shared" si="142"/>
        <v>0</v>
      </c>
      <c r="I112" s="47">
        <f t="shared" si="143"/>
        <v>0</v>
      </c>
      <c r="J112" s="56" t="e">
        <f t="shared" si="144"/>
        <v>#VALUE!</v>
      </c>
      <c r="K112" s="134" t="str">
        <f t="shared" si="139"/>
        <v>xx%</v>
      </c>
      <c r="L112" s="47" t="e">
        <f t="shared" si="145"/>
        <v>#VALUE!</v>
      </c>
      <c r="M112" s="44"/>
    </row>
    <row r="113" spans="1:13" ht="15.75" customHeight="1" x14ac:dyDescent="0.2">
      <c r="A113" s="170" t="s">
        <v>209</v>
      </c>
      <c r="B113" s="169"/>
      <c r="C113" s="166"/>
      <c r="D113" s="43"/>
      <c r="E113" s="46"/>
      <c r="F113" s="67"/>
      <c r="G113" s="47"/>
      <c r="H113" s="47"/>
      <c r="I113" s="47"/>
      <c r="J113" s="56"/>
      <c r="K113" s="134"/>
      <c r="L113" s="47"/>
      <c r="M113" s="44"/>
    </row>
    <row r="114" spans="1:13" ht="15.75" customHeight="1" x14ac:dyDescent="0.2">
      <c r="A114" s="167" t="s">
        <v>210</v>
      </c>
      <c r="B114" s="169">
        <v>1</v>
      </c>
      <c r="C114" s="166" t="s">
        <v>83</v>
      </c>
      <c r="D114" s="43"/>
      <c r="E114" s="46">
        <f t="shared" si="134"/>
        <v>0</v>
      </c>
      <c r="F114" s="43"/>
      <c r="G114" s="47">
        <f t="shared" ref="G114" si="146">F114*B114</f>
        <v>0</v>
      </c>
      <c r="H114" s="47">
        <f t="shared" ref="H114" si="147">+D114+F114</f>
        <v>0</v>
      </c>
      <c r="I114" s="47">
        <f t="shared" ref="I114" si="148">E114+G114</f>
        <v>0</v>
      </c>
      <c r="J114" s="56" t="e">
        <f t="shared" ref="J114" si="149">(K114/100)*I114</f>
        <v>#VALUE!</v>
      </c>
      <c r="K114" s="134" t="str">
        <f t="shared" si="139"/>
        <v>xx%</v>
      </c>
      <c r="L114" s="47" t="e">
        <f t="shared" ref="L114" si="150">I114+J114</f>
        <v>#VALUE!</v>
      </c>
      <c r="M114" s="44"/>
    </row>
    <row r="115" spans="1:13" ht="15.75" customHeight="1" x14ac:dyDescent="0.2">
      <c r="A115" s="26" t="s">
        <v>160</v>
      </c>
      <c r="B115" s="27"/>
      <c r="C115" s="27"/>
      <c r="D115" s="62"/>
      <c r="E115" s="42"/>
      <c r="F115" s="48"/>
      <c r="G115" s="42"/>
      <c r="H115" s="42"/>
      <c r="I115" s="42"/>
      <c r="J115" s="57"/>
      <c r="K115" s="194"/>
      <c r="L115" s="42"/>
      <c r="M115" s="49" t="e">
        <f>SUM(L116:L122)</f>
        <v>#VALUE!</v>
      </c>
    </row>
    <row r="116" spans="1:13" ht="15.75" customHeight="1" x14ac:dyDescent="0.2">
      <c r="A116" s="170" t="s">
        <v>161</v>
      </c>
      <c r="B116" s="166"/>
      <c r="C116" s="166"/>
      <c r="D116" s="60"/>
      <c r="E116" s="46"/>
      <c r="F116" s="63"/>
      <c r="G116" s="71"/>
      <c r="H116" s="71"/>
      <c r="I116" s="71"/>
      <c r="J116" s="72"/>
      <c r="K116" s="134"/>
      <c r="L116" s="71"/>
      <c r="M116" s="73"/>
    </row>
    <row r="117" spans="1:13" ht="15.75" customHeight="1" x14ac:dyDescent="0.2">
      <c r="A117" s="170" t="s">
        <v>162</v>
      </c>
      <c r="B117" s="166"/>
      <c r="C117" s="166"/>
      <c r="D117" s="60"/>
      <c r="E117" s="46"/>
      <c r="F117" s="63"/>
      <c r="G117" s="71"/>
      <c r="H117" s="71"/>
      <c r="I117" s="71"/>
      <c r="J117" s="72"/>
      <c r="K117" s="134"/>
      <c r="L117" s="71"/>
      <c r="M117" s="73"/>
    </row>
    <row r="118" spans="1:13" ht="15.75" customHeight="1" x14ac:dyDescent="0.2">
      <c r="A118" s="167" t="s">
        <v>163</v>
      </c>
      <c r="B118" s="169">
        <v>0.42</v>
      </c>
      <c r="C118" s="166" t="s">
        <v>80</v>
      </c>
      <c r="D118" s="83"/>
      <c r="E118" s="46">
        <f t="shared" ref="E118:E122" si="151">D118*B118</f>
        <v>0</v>
      </c>
      <c r="F118" s="64"/>
      <c r="G118" s="71">
        <f t="shared" ref="G118" si="152">F118*B118</f>
        <v>0</v>
      </c>
      <c r="H118" s="71">
        <f t="shared" ref="H118" si="153">+D118+F118</f>
        <v>0</v>
      </c>
      <c r="I118" s="71">
        <f t="shared" ref="I118" si="154">E118+G118</f>
        <v>0</v>
      </c>
      <c r="J118" s="72" t="e">
        <f t="shared" ref="J118" si="155">(K118/100)*I118</f>
        <v>#VALUE!</v>
      </c>
      <c r="K118" s="134" t="str">
        <f t="shared" ref="K118:K122" si="156">$K$12</f>
        <v>xx%</v>
      </c>
      <c r="L118" s="71" t="e">
        <f t="shared" ref="L118" si="157">I118+J118</f>
        <v>#VALUE!</v>
      </c>
      <c r="M118" s="73"/>
    </row>
    <row r="119" spans="1:13" ht="15.75" customHeight="1" x14ac:dyDescent="0.2">
      <c r="A119" s="170" t="s">
        <v>164</v>
      </c>
      <c r="B119" s="166"/>
      <c r="C119" s="166"/>
      <c r="D119" s="60"/>
      <c r="E119" s="46"/>
      <c r="F119" s="63"/>
      <c r="G119" s="71"/>
      <c r="H119" s="71"/>
      <c r="I119" s="71"/>
      <c r="J119" s="72"/>
      <c r="K119" s="134"/>
      <c r="L119" s="71"/>
      <c r="M119" s="73"/>
    </row>
    <row r="120" spans="1:13" ht="15.75" customHeight="1" x14ac:dyDescent="0.2">
      <c r="A120" s="167" t="s">
        <v>165</v>
      </c>
      <c r="B120" s="169">
        <v>0.42</v>
      </c>
      <c r="C120" s="166" t="s">
        <v>80</v>
      </c>
      <c r="D120" s="67"/>
      <c r="E120" s="46">
        <f t="shared" si="151"/>
        <v>0</v>
      </c>
      <c r="F120" s="64"/>
      <c r="G120" s="71">
        <f t="shared" ref="G120" si="158">F120*B120</f>
        <v>0</v>
      </c>
      <c r="H120" s="71">
        <f t="shared" ref="H120" si="159">+D120+F120</f>
        <v>0</v>
      </c>
      <c r="I120" s="71">
        <f t="shared" ref="I120" si="160">E120+G120</f>
        <v>0</v>
      </c>
      <c r="J120" s="72" t="e">
        <f t="shared" ref="J120" si="161">(K120/100)*I120</f>
        <v>#VALUE!</v>
      </c>
      <c r="K120" s="134" t="str">
        <f t="shared" si="156"/>
        <v>xx%</v>
      </c>
      <c r="L120" s="71" t="e">
        <f t="shared" ref="L120" si="162">I120+J120</f>
        <v>#VALUE!</v>
      </c>
      <c r="M120" s="73"/>
    </row>
    <row r="121" spans="1:13" ht="15.75" customHeight="1" x14ac:dyDescent="0.2">
      <c r="A121" s="170" t="s">
        <v>166</v>
      </c>
      <c r="B121" s="166"/>
      <c r="C121" s="166"/>
      <c r="D121" s="60"/>
      <c r="E121" s="46"/>
      <c r="F121" s="63"/>
      <c r="G121" s="71"/>
      <c r="H121" s="71"/>
      <c r="I121" s="71"/>
      <c r="J121" s="72"/>
      <c r="K121" s="134"/>
      <c r="L121" s="71"/>
      <c r="M121" s="73"/>
    </row>
    <row r="122" spans="1:13" ht="15.75" customHeight="1" x14ac:dyDescent="0.2">
      <c r="A122" s="167" t="s">
        <v>167</v>
      </c>
      <c r="B122" s="168">
        <v>45.24</v>
      </c>
      <c r="C122" s="166" t="s">
        <v>80</v>
      </c>
      <c r="D122" s="43"/>
      <c r="E122" s="46">
        <f t="shared" si="151"/>
        <v>0</v>
      </c>
      <c r="F122" s="70"/>
      <c r="G122" s="71">
        <f t="shared" ref="G122" si="163">F122*B122</f>
        <v>0</v>
      </c>
      <c r="H122" s="71">
        <f t="shared" ref="H122" si="164">+D122+F122</f>
        <v>0</v>
      </c>
      <c r="I122" s="71">
        <f t="shared" ref="I122" si="165">E122+G122</f>
        <v>0</v>
      </c>
      <c r="J122" s="72" t="e">
        <f t="shared" ref="J122" si="166">(K122/100)*I122</f>
        <v>#VALUE!</v>
      </c>
      <c r="K122" s="134" t="str">
        <f t="shared" si="156"/>
        <v>xx%</v>
      </c>
      <c r="L122" s="71" t="e">
        <f t="shared" ref="L122" si="167">I122+J122</f>
        <v>#VALUE!</v>
      </c>
      <c r="M122" s="73"/>
    </row>
    <row r="123" spans="1:13" ht="15.75" customHeight="1" x14ac:dyDescent="0.2">
      <c r="A123" s="26" t="s">
        <v>55</v>
      </c>
      <c r="B123" s="27"/>
      <c r="C123" s="27"/>
      <c r="D123" s="62"/>
      <c r="E123" s="42"/>
      <c r="F123" s="62"/>
      <c r="G123" s="74"/>
      <c r="H123" s="74"/>
      <c r="I123" s="74"/>
      <c r="J123" s="75"/>
      <c r="K123" s="193"/>
      <c r="L123" s="74"/>
      <c r="M123" s="76" t="e">
        <f>SUM(L124:L125)</f>
        <v>#VALUE!</v>
      </c>
    </row>
    <row r="124" spans="1:13" ht="15.75" customHeight="1" x14ac:dyDescent="0.2">
      <c r="A124" s="171" t="s">
        <v>169</v>
      </c>
      <c r="B124" s="157"/>
      <c r="C124" s="157"/>
      <c r="D124" s="65"/>
      <c r="E124" s="46"/>
      <c r="F124" s="65"/>
      <c r="G124" s="71"/>
      <c r="H124" s="71"/>
      <c r="I124" s="71"/>
      <c r="J124" s="72"/>
      <c r="K124" s="134"/>
      <c r="L124" s="71"/>
      <c r="M124" s="73"/>
    </row>
    <row r="125" spans="1:13" ht="15.75" customHeight="1" x14ac:dyDescent="0.2">
      <c r="A125" s="167" t="s">
        <v>168</v>
      </c>
      <c r="B125" s="169">
        <v>1</v>
      </c>
      <c r="C125" s="166" t="s">
        <v>83</v>
      </c>
      <c r="D125" s="43"/>
      <c r="E125" s="46">
        <f t="shared" ref="E125:E170" si="168">D125*B125</f>
        <v>0</v>
      </c>
      <c r="F125" s="70"/>
      <c r="G125" s="71">
        <f t="shared" ref="G125:G170" si="169">F125*B125</f>
        <v>0</v>
      </c>
      <c r="H125" s="71">
        <f t="shared" ref="H125:H170" si="170">+D125+F125</f>
        <v>0</v>
      </c>
      <c r="I125" s="71">
        <f t="shared" ref="I125:I170" si="171">E125+G125</f>
        <v>0</v>
      </c>
      <c r="J125" s="72" t="e">
        <f t="shared" ref="J125:J170" si="172">(K125/100)*I125</f>
        <v>#VALUE!</v>
      </c>
      <c r="K125" s="134" t="str">
        <f t="shared" ref="K125:K170" si="173">$K$12</f>
        <v>xx%</v>
      </c>
      <c r="L125" s="71" t="e">
        <f t="shared" ref="L125:L170" si="174">I125+J125</f>
        <v>#VALUE!</v>
      </c>
      <c r="M125" s="73"/>
    </row>
    <row r="126" spans="1:13" ht="15.75" customHeight="1" x14ac:dyDescent="0.2">
      <c r="A126" s="26" t="s">
        <v>10</v>
      </c>
      <c r="B126" s="27"/>
      <c r="C126" s="27"/>
      <c r="D126" s="62"/>
      <c r="E126" s="42"/>
      <c r="F126" s="62"/>
      <c r="G126" s="74"/>
      <c r="H126" s="74"/>
      <c r="I126" s="74"/>
      <c r="J126" s="75"/>
      <c r="K126" s="193"/>
      <c r="L126" s="74"/>
      <c r="M126" s="76" t="e">
        <f>SUM(L127:L135)</f>
        <v>#VALUE!</v>
      </c>
    </row>
    <row r="127" spans="1:13" ht="15.75" customHeight="1" x14ac:dyDescent="0.2">
      <c r="A127" s="170" t="s">
        <v>56</v>
      </c>
      <c r="B127" s="166"/>
      <c r="C127" s="166"/>
      <c r="D127" s="63"/>
      <c r="E127" s="46"/>
      <c r="F127" s="65"/>
      <c r="G127" s="71"/>
      <c r="H127" s="71"/>
      <c r="I127" s="71"/>
      <c r="J127" s="72"/>
      <c r="K127" s="134"/>
      <c r="L127" s="71"/>
      <c r="M127" s="73"/>
    </row>
    <row r="128" spans="1:13" ht="15.75" customHeight="1" x14ac:dyDescent="0.2">
      <c r="A128" s="167" t="s">
        <v>170</v>
      </c>
      <c r="B128" s="172">
        <v>134.34</v>
      </c>
      <c r="C128" s="166" t="s">
        <v>80</v>
      </c>
      <c r="D128" s="64"/>
      <c r="E128" s="46">
        <f t="shared" si="168"/>
        <v>0</v>
      </c>
      <c r="F128" s="64"/>
      <c r="G128" s="71">
        <f t="shared" si="169"/>
        <v>0</v>
      </c>
      <c r="H128" s="71">
        <f t="shared" si="170"/>
        <v>0</v>
      </c>
      <c r="I128" s="71">
        <f t="shared" si="171"/>
        <v>0</v>
      </c>
      <c r="J128" s="72" t="e">
        <f t="shared" si="172"/>
        <v>#VALUE!</v>
      </c>
      <c r="K128" s="134" t="str">
        <f t="shared" si="173"/>
        <v>xx%</v>
      </c>
      <c r="L128" s="71" t="e">
        <f t="shared" si="174"/>
        <v>#VALUE!</v>
      </c>
      <c r="M128" s="73"/>
    </row>
    <row r="129" spans="1:13" ht="15.75" customHeight="1" x14ac:dyDescent="0.2">
      <c r="A129" s="170" t="s">
        <v>57</v>
      </c>
      <c r="B129" s="166"/>
      <c r="C129" s="166"/>
      <c r="D129" s="63"/>
      <c r="E129" s="46"/>
      <c r="F129" s="63"/>
      <c r="G129" s="71"/>
      <c r="H129" s="71"/>
      <c r="I129" s="71"/>
      <c r="J129" s="72"/>
      <c r="K129" s="134"/>
      <c r="L129" s="71"/>
      <c r="M129" s="73"/>
    </row>
    <row r="130" spans="1:13" ht="15.75" customHeight="1" x14ac:dyDescent="0.2">
      <c r="A130" s="167" t="s">
        <v>171</v>
      </c>
      <c r="B130" s="172">
        <v>114.24</v>
      </c>
      <c r="C130" s="166" t="s">
        <v>80</v>
      </c>
      <c r="D130" s="69"/>
      <c r="E130" s="46">
        <f t="shared" si="168"/>
        <v>0</v>
      </c>
      <c r="F130" s="64"/>
      <c r="G130" s="71">
        <f t="shared" ref="G130:G135" si="175">F130*B130</f>
        <v>0</v>
      </c>
      <c r="H130" s="71">
        <f t="shared" ref="H130:H135" si="176">+D130+F130</f>
        <v>0</v>
      </c>
      <c r="I130" s="71">
        <f t="shared" ref="I130:I135" si="177">E130+G130</f>
        <v>0</v>
      </c>
      <c r="J130" s="72" t="e">
        <f t="shared" ref="J130:J135" si="178">(K130/100)*I130</f>
        <v>#VALUE!</v>
      </c>
      <c r="K130" s="134" t="str">
        <f t="shared" si="173"/>
        <v>xx%</v>
      </c>
      <c r="L130" s="71" t="e">
        <f t="shared" ref="L130:L135" si="179">I130+J130</f>
        <v>#VALUE!</v>
      </c>
      <c r="M130" s="73"/>
    </row>
    <row r="131" spans="1:13" ht="15.75" customHeight="1" x14ac:dyDescent="0.2">
      <c r="A131" s="167" t="s">
        <v>172</v>
      </c>
      <c r="B131" s="168">
        <v>20.100000000000001</v>
      </c>
      <c r="C131" s="166" t="s">
        <v>80</v>
      </c>
      <c r="D131" s="69"/>
      <c r="E131" s="46">
        <f t="shared" si="168"/>
        <v>0</v>
      </c>
      <c r="F131" s="69"/>
      <c r="G131" s="71">
        <f t="shared" si="175"/>
        <v>0</v>
      </c>
      <c r="H131" s="71">
        <f t="shared" si="176"/>
        <v>0</v>
      </c>
      <c r="I131" s="71">
        <f t="shared" si="177"/>
        <v>0</v>
      </c>
      <c r="J131" s="72" t="e">
        <f t="shared" si="178"/>
        <v>#VALUE!</v>
      </c>
      <c r="K131" s="134" t="str">
        <f t="shared" si="173"/>
        <v>xx%</v>
      </c>
      <c r="L131" s="71" t="e">
        <f t="shared" si="179"/>
        <v>#VALUE!</v>
      </c>
      <c r="M131" s="73"/>
    </row>
    <row r="132" spans="1:13" ht="15.75" customHeight="1" x14ac:dyDescent="0.2">
      <c r="A132" s="170" t="s">
        <v>58</v>
      </c>
      <c r="B132" s="166"/>
      <c r="C132" s="166"/>
      <c r="D132" s="63"/>
      <c r="E132" s="46"/>
      <c r="F132" s="63"/>
      <c r="G132" s="71"/>
      <c r="H132" s="71"/>
      <c r="I132" s="71"/>
      <c r="J132" s="72"/>
      <c r="K132" s="134"/>
      <c r="L132" s="71"/>
      <c r="M132" s="73"/>
    </row>
    <row r="133" spans="1:13" ht="15.75" customHeight="1" x14ac:dyDescent="0.2">
      <c r="A133" s="167" t="s">
        <v>59</v>
      </c>
      <c r="B133" s="172">
        <v>134.34</v>
      </c>
      <c r="C133" s="166" t="s">
        <v>80</v>
      </c>
      <c r="D133" s="69"/>
      <c r="E133" s="46">
        <f t="shared" si="168"/>
        <v>0</v>
      </c>
      <c r="F133" s="64"/>
      <c r="G133" s="71">
        <f t="shared" si="175"/>
        <v>0</v>
      </c>
      <c r="H133" s="71">
        <f t="shared" si="176"/>
        <v>0</v>
      </c>
      <c r="I133" s="71">
        <f t="shared" si="177"/>
        <v>0</v>
      </c>
      <c r="J133" s="72" t="e">
        <f t="shared" si="178"/>
        <v>#VALUE!</v>
      </c>
      <c r="K133" s="134" t="str">
        <f t="shared" si="173"/>
        <v>xx%</v>
      </c>
      <c r="L133" s="71" t="e">
        <f t="shared" si="179"/>
        <v>#VALUE!</v>
      </c>
      <c r="M133" s="73"/>
    </row>
    <row r="134" spans="1:13" ht="15.75" customHeight="1" x14ac:dyDescent="0.2">
      <c r="A134" s="170" t="s">
        <v>60</v>
      </c>
      <c r="B134" s="166"/>
      <c r="C134" s="166"/>
      <c r="D134" s="63"/>
      <c r="E134" s="46"/>
      <c r="F134" s="63"/>
      <c r="G134" s="71"/>
      <c r="H134" s="71"/>
      <c r="I134" s="71"/>
      <c r="J134" s="72"/>
      <c r="K134" s="134"/>
      <c r="L134" s="71"/>
      <c r="M134" s="73"/>
    </row>
    <row r="135" spans="1:13" ht="15.75" customHeight="1" x14ac:dyDescent="0.2">
      <c r="A135" s="167" t="s">
        <v>173</v>
      </c>
      <c r="B135" s="169">
        <v>6.24</v>
      </c>
      <c r="C135" s="166" t="s">
        <v>80</v>
      </c>
      <c r="D135" s="69"/>
      <c r="E135" s="46">
        <f t="shared" si="168"/>
        <v>0</v>
      </c>
      <c r="F135" s="64"/>
      <c r="G135" s="71">
        <f t="shared" si="175"/>
        <v>0</v>
      </c>
      <c r="H135" s="71">
        <f t="shared" si="176"/>
        <v>0</v>
      </c>
      <c r="I135" s="71">
        <f t="shared" si="177"/>
        <v>0</v>
      </c>
      <c r="J135" s="72" t="e">
        <f t="shared" si="178"/>
        <v>#VALUE!</v>
      </c>
      <c r="K135" s="134" t="str">
        <f t="shared" si="173"/>
        <v>xx%</v>
      </c>
      <c r="L135" s="71" t="e">
        <f t="shared" si="179"/>
        <v>#VALUE!</v>
      </c>
      <c r="M135" s="73"/>
    </row>
    <row r="136" spans="1:13" ht="15.75" customHeight="1" x14ac:dyDescent="0.2">
      <c r="A136" s="26" t="s">
        <v>11</v>
      </c>
      <c r="B136" s="27"/>
      <c r="C136" s="27"/>
      <c r="D136" s="62"/>
      <c r="E136" s="42"/>
      <c r="F136" s="48"/>
      <c r="G136" s="42"/>
      <c r="H136" s="42"/>
      <c r="I136" s="42"/>
      <c r="J136" s="57"/>
      <c r="K136" s="194"/>
      <c r="L136" s="42"/>
      <c r="M136" s="49" t="e">
        <f>SUM(L137:L138)</f>
        <v>#VALUE!</v>
      </c>
    </row>
    <row r="137" spans="1:13" ht="15.75" customHeight="1" x14ac:dyDescent="0.2">
      <c r="A137" s="171" t="s">
        <v>43</v>
      </c>
      <c r="B137" s="157"/>
      <c r="C137" s="157"/>
      <c r="D137" s="65"/>
      <c r="E137" s="46"/>
      <c r="F137" s="43"/>
      <c r="G137" s="47"/>
      <c r="H137" s="47"/>
      <c r="I137" s="47"/>
      <c r="J137" s="56"/>
      <c r="K137" s="133"/>
      <c r="L137" s="47"/>
      <c r="M137" s="44"/>
    </row>
    <row r="138" spans="1:13" ht="15.75" customHeight="1" x14ac:dyDescent="0.2">
      <c r="A138" s="173" t="s">
        <v>44</v>
      </c>
      <c r="B138" s="168">
        <v>79.900000000000006</v>
      </c>
      <c r="C138" s="166" t="s">
        <v>80</v>
      </c>
      <c r="D138" s="64"/>
      <c r="E138" s="46">
        <f t="shared" ref="E138" si="180">D138*B138</f>
        <v>0</v>
      </c>
      <c r="F138" s="64"/>
      <c r="G138" s="71">
        <f t="shared" ref="G138" si="181">F138*B138</f>
        <v>0</v>
      </c>
      <c r="H138" s="71">
        <f t="shared" ref="H138" si="182">+D138+F138</f>
        <v>0</v>
      </c>
      <c r="I138" s="71">
        <f t="shared" ref="I138" si="183">E138+G138</f>
        <v>0</v>
      </c>
      <c r="J138" s="72" t="e">
        <f t="shared" ref="J138" si="184">(K138/100)*I138</f>
        <v>#VALUE!</v>
      </c>
      <c r="K138" s="134" t="str">
        <f t="shared" si="173"/>
        <v>xx%</v>
      </c>
      <c r="L138" s="71" t="e">
        <f t="shared" ref="L138" si="185">I138+J138</f>
        <v>#VALUE!</v>
      </c>
      <c r="M138" s="44"/>
    </row>
    <row r="139" spans="1:13" ht="15.75" customHeight="1" x14ac:dyDescent="0.2">
      <c r="A139" s="26" t="s">
        <v>174</v>
      </c>
      <c r="B139" s="27"/>
      <c r="C139" s="27"/>
      <c r="D139" s="62"/>
      <c r="E139" s="42"/>
      <c r="F139" s="48"/>
      <c r="G139" s="42"/>
      <c r="H139" s="42"/>
      <c r="I139" s="42"/>
      <c r="J139" s="57"/>
      <c r="K139" s="194"/>
      <c r="L139" s="42"/>
      <c r="M139" s="49" t="e">
        <f>SUM(L140:L151)</f>
        <v>#VALUE!</v>
      </c>
    </row>
    <row r="140" spans="1:13" ht="15.75" customHeight="1" x14ac:dyDescent="0.2">
      <c r="A140" s="171" t="s">
        <v>175</v>
      </c>
      <c r="B140" s="168"/>
      <c r="C140" s="166"/>
      <c r="D140" s="64"/>
      <c r="E140" s="46"/>
      <c r="F140" s="64"/>
      <c r="G140" s="71"/>
      <c r="H140" s="71"/>
      <c r="I140" s="71"/>
      <c r="J140" s="72"/>
      <c r="K140" s="134"/>
      <c r="L140" s="71"/>
      <c r="M140" s="44"/>
    </row>
    <row r="141" spans="1:13" ht="15.75" customHeight="1" x14ac:dyDescent="0.2">
      <c r="A141" s="167" t="s">
        <v>176</v>
      </c>
      <c r="B141" s="169">
        <v>1</v>
      </c>
      <c r="C141" s="166" t="s">
        <v>83</v>
      </c>
      <c r="D141" s="43"/>
      <c r="E141" s="46">
        <f t="shared" ref="E141:E151" si="186">D141*B141</f>
        <v>0</v>
      </c>
      <c r="F141" s="70"/>
      <c r="G141" s="71">
        <f t="shared" ref="G141" si="187">F141*B141</f>
        <v>0</v>
      </c>
      <c r="H141" s="71">
        <f t="shared" ref="H141" si="188">+D141+F141</f>
        <v>0</v>
      </c>
      <c r="I141" s="71">
        <f t="shared" ref="I141" si="189">E141+G141</f>
        <v>0</v>
      </c>
      <c r="J141" s="72" t="e">
        <f t="shared" ref="J141" si="190">(K141/100)*I141</f>
        <v>#VALUE!</v>
      </c>
      <c r="K141" s="134" t="str">
        <f t="shared" si="173"/>
        <v>xx%</v>
      </c>
      <c r="L141" s="71" t="e">
        <f t="shared" ref="L141" si="191">I141+J141</f>
        <v>#VALUE!</v>
      </c>
      <c r="M141" s="44"/>
    </row>
    <row r="142" spans="1:13" ht="15.75" customHeight="1" x14ac:dyDescent="0.2">
      <c r="A142" s="171" t="s">
        <v>177</v>
      </c>
      <c r="B142" s="166"/>
      <c r="C142" s="166"/>
      <c r="D142" s="63"/>
      <c r="E142" s="46"/>
      <c r="F142" s="63"/>
      <c r="G142" s="71"/>
      <c r="H142" s="71"/>
      <c r="I142" s="71"/>
      <c r="J142" s="72"/>
      <c r="K142" s="134"/>
      <c r="L142" s="71"/>
      <c r="M142" s="44"/>
    </row>
    <row r="143" spans="1:13" ht="15.75" customHeight="1" x14ac:dyDescent="0.2">
      <c r="A143" s="167" t="s">
        <v>178</v>
      </c>
      <c r="B143" s="169">
        <v>1</v>
      </c>
      <c r="C143" s="166" t="s">
        <v>83</v>
      </c>
      <c r="D143" s="70"/>
      <c r="E143" s="46">
        <f t="shared" si="186"/>
        <v>0</v>
      </c>
      <c r="F143" s="70"/>
      <c r="G143" s="71">
        <f t="shared" ref="G143" si="192">F143*B143</f>
        <v>0</v>
      </c>
      <c r="H143" s="71">
        <f t="shared" ref="H143" si="193">+D143+F143</f>
        <v>0</v>
      </c>
      <c r="I143" s="71">
        <f t="shared" ref="I143" si="194">E143+G143</f>
        <v>0</v>
      </c>
      <c r="J143" s="72" t="e">
        <f t="shared" ref="J143" si="195">(K143/100)*I143</f>
        <v>#VALUE!</v>
      </c>
      <c r="K143" s="134" t="str">
        <f t="shared" si="173"/>
        <v>xx%</v>
      </c>
      <c r="L143" s="71" t="e">
        <f t="shared" ref="L143" si="196">I143+J143</f>
        <v>#VALUE!</v>
      </c>
      <c r="M143" s="44"/>
    </row>
    <row r="144" spans="1:13" ht="15.75" customHeight="1" x14ac:dyDescent="0.2">
      <c r="A144" s="167" t="s">
        <v>179</v>
      </c>
      <c r="B144" s="169">
        <v>3</v>
      </c>
      <c r="C144" s="166" t="s">
        <v>83</v>
      </c>
      <c r="D144" s="77"/>
      <c r="E144" s="46">
        <f t="shared" si="186"/>
        <v>0</v>
      </c>
      <c r="F144" s="70"/>
      <c r="G144" s="71">
        <f t="shared" ref="G144" si="197">F144*B144</f>
        <v>0</v>
      </c>
      <c r="H144" s="71">
        <f t="shared" ref="H144" si="198">+D144+F144</f>
        <v>0</v>
      </c>
      <c r="I144" s="71">
        <f t="shared" ref="I144" si="199">E144+G144</f>
        <v>0</v>
      </c>
      <c r="J144" s="72" t="e">
        <f t="shared" ref="J144" si="200">(K144/100)*I144</f>
        <v>#VALUE!</v>
      </c>
      <c r="K144" s="134" t="str">
        <f t="shared" si="173"/>
        <v>xx%</v>
      </c>
      <c r="L144" s="71" t="e">
        <f t="shared" ref="L144" si="201">I144+J144</f>
        <v>#VALUE!</v>
      </c>
      <c r="M144" s="44"/>
    </row>
    <row r="145" spans="1:13" ht="15.75" customHeight="1" x14ac:dyDescent="0.2">
      <c r="A145" s="171" t="s">
        <v>180</v>
      </c>
      <c r="B145" s="166"/>
      <c r="C145" s="166"/>
      <c r="D145" s="63"/>
      <c r="E145" s="46"/>
      <c r="F145" s="63"/>
      <c r="G145" s="71"/>
      <c r="H145" s="71"/>
      <c r="I145" s="71"/>
      <c r="J145" s="72"/>
      <c r="K145" s="134"/>
      <c r="L145" s="71"/>
      <c r="M145" s="44"/>
    </row>
    <row r="146" spans="1:13" ht="15.75" customHeight="1" x14ac:dyDescent="0.2">
      <c r="A146" s="167" t="s">
        <v>181</v>
      </c>
      <c r="B146" s="169">
        <v>1</v>
      </c>
      <c r="C146" s="166" t="s">
        <v>182</v>
      </c>
      <c r="D146" s="77"/>
      <c r="E146" s="46">
        <f t="shared" si="186"/>
        <v>0</v>
      </c>
      <c r="F146" s="77"/>
      <c r="G146" s="71">
        <f t="shared" ref="G146:G147" si="202">F146*B146</f>
        <v>0</v>
      </c>
      <c r="H146" s="71">
        <f t="shared" ref="H146:H147" si="203">+D146+F146</f>
        <v>0</v>
      </c>
      <c r="I146" s="71">
        <f t="shared" ref="I146:I147" si="204">E146+G146</f>
        <v>0</v>
      </c>
      <c r="J146" s="72" t="e">
        <f t="shared" ref="J146:J147" si="205">(K146/100)*I146</f>
        <v>#VALUE!</v>
      </c>
      <c r="K146" s="134" t="str">
        <f t="shared" si="173"/>
        <v>xx%</v>
      </c>
      <c r="L146" s="71" t="e">
        <f t="shared" ref="L146:L147" si="206">I146+J146</f>
        <v>#VALUE!</v>
      </c>
      <c r="M146" s="44"/>
    </row>
    <row r="147" spans="1:13" ht="15.75" customHeight="1" x14ac:dyDescent="0.2">
      <c r="A147" s="167" t="s">
        <v>183</v>
      </c>
      <c r="B147" s="169">
        <v>1</v>
      </c>
      <c r="C147" s="166" t="s">
        <v>182</v>
      </c>
      <c r="D147" s="81"/>
      <c r="E147" s="46">
        <f t="shared" si="186"/>
        <v>0</v>
      </c>
      <c r="F147" s="70"/>
      <c r="G147" s="71">
        <f t="shared" si="202"/>
        <v>0</v>
      </c>
      <c r="H147" s="71">
        <f t="shared" si="203"/>
        <v>0</v>
      </c>
      <c r="I147" s="71">
        <f t="shared" si="204"/>
        <v>0</v>
      </c>
      <c r="J147" s="72" t="e">
        <f t="shared" si="205"/>
        <v>#VALUE!</v>
      </c>
      <c r="K147" s="134" t="str">
        <f t="shared" si="173"/>
        <v>xx%</v>
      </c>
      <c r="L147" s="71" t="e">
        <f t="shared" si="206"/>
        <v>#VALUE!</v>
      </c>
      <c r="M147" s="44"/>
    </row>
    <row r="148" spans="1:13" ht="15.75" customHeight="1" x14ac:dyDescent="0.2">
      <c r="A148" s="171" t="s">
        <v>184</v>
      </c>
      <c r="B148" s="166"/>
      <c r="C148" s="166"/>
      <c r="D148" s="63"/>
      <c r="E148" s="46"/>
      <c r="F148" s="63"/>
      <c r="G148" s="71"/>
      <c r="H148" s="71"/>
      <c r="I148" s="71"/>
      <c r="J148" s="72"/>
      <c r="K148" s="134"/>
      <c r="L148" s="71"/>
      <c r="M148" s="44"/>
    </row>
    <row r="149" spans="1:13" ht="15.75" customHeight="1" x14ac:dyDescent="0.2">
      <c r="A149" s="167" t="s">
        <v>185</v>
      </c>
      <c r="B149" s="169">
        <v>1</v>
      </c>
      <c r="C149" s="166" t="s">
        <v>83</v>
      </c>
      <c r="D149" s="69"/>
      <c r="E149" s="46">
        <f t="shared" si="186"/>
        <v>0</v>
      </c>
      <c r="F149" s="70"/>
      <c r="G149" s="71">
        <f t="shared" ref="G149" si="207">F149*B149</f>
        <v>0</v>
      </c>
      <c r="H149" s="71">
        <f t="shared" ref="H149" si="208">+D149+F149</f>
        <v>0</v>
      </c>
      <c r="I149" s="71">
        <f t="shared" ref="I149" si="209">E149+G149</f>
        <v>0</v>
      </c>
      <c r="J149" s="72" t="e">
        <f t="shared" ref="J149" si="210">(K149/100)*I149</f>
        <v>#VALUE!</v>
      </c>
      <c r="K149" s="134" t="str">
        <f t="shared" si="173"/>
        <v>xx%</v>
      </c>
      <c r="L149" s="71" t="e">
        <f t="shared" ref="L149" si="211">I149+J149</f>
        <v>#VALUE!</v>
      </c>
      <c r="M149" s="44"/>
    </row>
    <row r="150" spans="1:13" ht="15.75" customHeight="1" x14ac:dyDescent="0.2">
      <c r="A150" s="171" t="s">
        <v>186</v>
      </c>
      <c r="B150" s="166"/>
      <c r="C150" s="166"/>
      <c r="D150" s="63"/>
      <c r="E150" s="46"/>
      <c r="F150" s="63"/>
      <c r="G150" s="71"/>
      <c r="H150" s="71"/>
      <c r="I150" s="71"/>
      <c r="J150" s="72"/>
      <c r="K150" s="134"/>
      <c r="L150" s="71"/>
      <c r="M150" s="44"/>
    </row>
    <row r="151" spans="1:13" ht="15.75" customHeight="1" x14ac:dyDescent="0.2">
      <c r="A151" s="167" t="s">
        <v>187</v>
      </c>
      <c r="B151" s="169">
        <v>1.8</v>
      </c>
      <c r="C151" s="166" t="s">
        <v>80</v>
      </c>
      <c r="D151" s="69"/>
      <c r="E151" s="46">
        <f t="shared" si="186"/>
        <v>0</v>
      </c>
      <c r="F151" s="70"/>
      <c r="G151" s="71">
        <f t="shared" ref="G151" si="212">F151*B151</f>
        <v>0</v>
      </c>
      <c r="H151" s="71">
        <f t="shared" ref="H151" si="213">+D151+F151</f>
        <v>0</v>
      </c>
      <c r="I151" s="71">
        <f t="shared" ref="I151" si="214">E151+G151</f>
        <v>0</v>
      </c>
      <c r="J151" s="72" t="e">
        <f t="shared" ref="J151" si="215">(K151/100)*I151</f>
        <v>#VALUE!</v>
      </c>
      <c r="K151" s="134" t="str">
        <f t="shared" si="173"/>
        <v>xx%</v>
      </c>
      <c r="L151" s="71" t="e">
        <f t="shared" ref="L151" si="216">I151+J151</f>
        <v>#VALUE!</v>
      </c>
      <c r="M151" s="44"/>
    </row>
    <row r="152" spans="1:13" ht="15.75" customHeight="1" x14ac:dyDescent="0.2">
      <c r="A152" s="26" t="s">
        <v>61</v>
      </c>
      <c r="B152" s="27"/>
      <c r="C152" s="27"/>
      <c r="D152" s="62"/>
      <c r="E152" s="42"/>
      <c r="F152" s="48"/>
      <c r="G152" s="42"/>
      <c r="H152" s="42"/>
      <c r="I152" s="42"/>
      <c r="J152" s="57"/>
      <c r="K152" s="194"/>
      <c r="L152" s="42"/>
      <c r="M152" s="49" t="e">
        <f>SUM(L153:L155)</f>
        <v>#VALUE!</v>
      </c>
    </row>
    <row r="153" spans="1:13" ht="15.75" customHeight="1" x14ac:dyDescent="0.2">
      <c r="A153" s="171" t="s">
        <v>62</v>
      </c>
      <c r="B153" s="157"/>
      <c r="C153" s="157"/>
      <c r="D153" s="65"/>
      <c r="E153" s="46"/>
      <c r="F153" s="41"/>
      <c r="G153" s="47"/>
      <c r="H153" s="47"/>
      <c r="I153" s="47"/>
      <c r="J153" s="56"/>
      <c r="K153" s="134"/>
      <c r="L153" s="47"/>
      <c r="M153" s="44"/>
    </row>
    <row r="154" spans="1:13" ht="15.75" customHeight="1" x14ac:dyDescent="0.2">
      <c r="A154" s="171" t="s">
        <v>188</v>
      </c>
      <c r="B154" s="157"/>
      <c r="C154" s="157"/>
      <c r="D154" s="65"/>
      <c r="E154" s="46"/>
      <c r="F154" s="41"/>
      <c r="G154" s="47"/>
      <c r="H154" s="47"/>
      <c r="I154" s="47"/>
      <c r="J154" s="56"/>
      <c r="K154" s="134"/>
      <c r="L154" s="47"/>
      <c r="M154" s="44"/>
    </row>
    <row r="155" spans="1:13" ht="15.75" customHeight="1" x14ac:dyDescent="0.2">
      <c r="A155" s="173" t="s">
        <v>63</v>
      </c>
      <c r="B155" s="157">
        <v>2.5</v>
      </c>
      <c r="C155" s="157" t="s">
        <v>67</v>
      </c>
      <c r="D155" s="77"/>
      <c r="E155" s="46">
        <f t="shared" si="168"/>
        <v>0</v>
      </c>
      <c r="F155" s="43"/>
      <c r="G155" s="47">
        <f t="shared" si="169"/>
        <v>0</v>
      </c>
      <c r="H155" s="47">
        <f t="shared" si="170"/>
        <v>0</v>
      </c>
      <c r="I155" s="47">
        <f t="shared" si="171"/>
        <v>0</v>
      </c>
      <c r="J155" s="56" t="e">
        <f t="shared" si="172"/>
        <v>#VALUE!</v>
      </c>
      <c r="K155" s="134" t="str">
        <f t="shared" si="173"/>
        <v>xx%</v>
      </c>
      <c r="L155" s="47" t="e">
        <f t="shared" si="174"/>
        <v>#VALUE!</v>
      </c>
      <c r="M155" s="44"/>
    </row>
    <row r="156" spans="1:13" ht="15.75" customHeight="1" x14ac:dyDescent="0.2">
      <c r="A156" s="26" t="s">
        <v>64</v>
      </c>
      <c r="B156" s="27"/>
      <c r="C156" s="27"/>
      <c r="D156" s="62"/>
      <c r="E156" s="42"/>
      <c r="F156" s="48"/>
      <c r="G156" s="42"/>
      <c r="H156" s="42"/>
      <c r="I156" s="42"/>
      <c r="J156" s="57"/>
      <c r="K156" s="193"/>
      <c r="L156" s="42"/>
      <c r="M156" s="49" t="e">
        <f>SUM(L157:L160)</f>
        <v>#VALUE!</v>
      </c>
    </row>
    <row r="157" spans="1:13" ht="15.75" customHeight="1" x14ac:dyDescent="0.2">
      <c r="A157" s="171" t="s">
        <v>65</v>
      </c>
      <c r="B157" s="157"/>
      <c r="C157" s="157"/>
      <c r="D157" s="65"/>
      <c r="E157" s="46"/>
      <c r="F157" s="43"/>
      <c r="G157" s="47"/>
      <c r="H157" s="47"/>
      <c r="I157" s="47"/>
      <c r="J157" s="56"/>
      <c r="K157" s="134"/>
      <c r="L157" s="47"/>
      <c r="M157" s="44"/>
    </row>
    <row r="158" spans="1:13" ht="15.75" customHeight="1" x14ac:dyDescent="0.2">
      <c r="A158" s="170" t="s">
        <v>189</v>
      </c>
      <c r="B158" s="166"/>
      <c r="C158" s="166"/>
      <c r="D158" s="63"/>
      <c r="E158" s="46"/>
      <c r="F158" s="43"/>
      <c r="G158" s="47"/>
      <c r="H158" s="47"/>
      <c r="I158" s="47"/>
      <c r="J158" s="56"/>
      <c r="K158" s="134"/>
      <c r="L158" s="47"/>
      <c r="M158" s="44"/>
    </row>
    <row r="159" spans="1:13" ht="15.75" customHeight="1" x14ac:dyDescent="0.2">
      <c r="A159" s="173" t="s">
        <v>190</v>
      </c>
      <c r="B159" s="168">
        <v>25.11</v>
      </c>
      <c r="C159" s="166" t="s">
        <v>80</v>
      </c>
      <c r="D159" s="43"/>
      <c r="E159" s="46">
        <f t="shared" ref="E159" si="217">D159*B159</f>
        <v>0</v>
      </c>
      <c r="F159" s="198"/>
      <c r="G159" s="47">
        <f t="shared" ref="G159" si="218">F159*B159</f>
        <v>0</v>
      </c>
      <c r="H159" s="47">
        <f t="shared" ref="H159" si="219">+D159+F159</f>
        <v>0</v>
      </c>
      <c r="I159" s="47">
        <f t="shared" ref="I159" si="220">E159+G159</f>
        <v>0</v>
      </c>
      <c r="J159" s="56" t="e">
        <f t="shared" ref="J159" si="221">(K159/100)*I159</f>
        <v>#VALUE!</v>
      </c>
      <c r="K159" s="134" t="str">
        <f t="shared" si="173"/>
        <v>xx%</v>
      </c>
      <c r="L159" s="47" t="e">
        <f t="shared" ref="L159" si="222">I159+J159</f>
        <v>#VALUE!</v>
      </c>
      <c r="M159" s="44"/>
    </row>
    <row r="160" spans="1:13" ht="15.75" customHeight="1" x14ac:dyDescent="0.2">
      <c r="A160" s="173" t="s">
        <v>191</v>
      </c>
      <c r="B160" s="168">
        <v>50</v>
      </c>
      <c r="C160" s="166" t="s">
        <v>80</v>
      </c>
      <c r="D160" s="43"/>
      <c r="E160" s="46">
        <f t="shared" ref="E160" si="223">D160*B160</f>
        <v>0</v>
      </c>
      <c r="F160" s="199"/>
      <c r="G160" s="47">
        <f t="shared" ref="G160" si="224">F160*B160</f>
        <v>0</v>
      </c>
      <c r="H160" s="47">
        <f t="shared" ref="H160" si="225">+D160+F160</f>
        <v>0</v>
      </c>
      <c r="I160" s="47">
        <f t="shared" ref="I160" si="226">E160+G160</f>
        <v>0</v>
      </c>
      <c r="J160" s="56" t="e">
        <f t="shared" ref="J160" si="227">(K160/100)*I160</f>
        <v>#VALUE!</v>
      </c>
      <c r="K160" s="134" t="str">
        <f t="shared" si="173"/>
        <v>xx%</v>
      </c>
      <c r="L160" s="47" t="e">
        <f t="shared" ref="L160" si="228">I160+J160</f>
        <v>#VALUE!</v>
      </c>
      <c r="M160" s="44"/>
    </row>
    <row r="161" spans="1:13" ht="15.75" customHeight="1" x14ac:dyDescent="0.2">
      <c r="A161" s="26" t="s">
        <v>192</v>
      </c>
      <c r="B161" s="27"/>
      <c r="C161" s="27"/>
      <c r="D161" s="62"/>
      <c r="E161" s="42"/>
      <c r="F161" s="48"/>
      <c r="G161" s="42"/>
      <c r="H161" s="42"/>
      <c r="I161" s="42"/>
      <c r="J161" s="57"/>
      <c r="K161" s="193"/>
      <c r="L161" s="42"/>
      <c r="M161" s="49" t="e">
        <f>SUM(L162:L167)</f>
        <v>#VALUE!</v>
      </c>
    </row>
    <row r="162" spans="1:13" ht="15.75" customHeight="1" x14ac:dyDescent="0.2">
      <c r="A162" s="170" t="s">
        <v>193</v>
      </c>
      <c r="B162" s="166"/>
      <c r="C162" s="166"/>
      <c r="D162" s="63"/>
      <c r="E162" s="46"/>
      <c r="F162" s="43"/>
      <c r="G162" s="47"/>
      <c r="H162" s="47"/>
      <c r="I162" s="47"/>
      <c r="J162" s="56"/>
      <c r="K162" s="134"/>
      <c r="L162" s="47"/>
      <c r="M162" s="44"/>
    </row>
    <row r="163" spans="1:13" ht="15.75" customHeight="1" x14ac:dyDescent="0.2">
      <c r="A163" s="170" t="s">
        <v>194</v>
      </c>
      <c r="B163" s="166"/>
      <c r="C163" s="166"/>
      <c r="D163" s="63"/>
      <c r="E163" s="46"/>
      <c r="F163" s="43"/>
      <c r="G163" s="47"/>
      <c r="H163" s="47"/>
      <c r="I163" s="47"/>
      <c r="J163" s="56"/>
      <c r="K163" s="134"/>
      <c r="L163" s="47"/>
      <c r="M163" s="44"/>
    </row>
    <row r="164" spans="1:13" ht="15.75" customHeight="1" x14ac:dyDescent="0.2">
      <c r="A164" s="167" t="s">
        <v>195</v>
      </c>
      <c r="B164" s="169">
        <v>5.0999999999999996</v>
      </c>
      <c r="C164" s="166" t="s">
        <v>90</v>
      </c>
      <c r="D164" s="83"/>
      <c r="E164" s="46">
        <f t="shared" ref="E164" si="229">D164*B164</f>
        <v>0</v>
      </c>
      <c r="F164" s="198"/>
      <c r="G164" s="47">
        <f t="shared" ref="G164" si="230">F164*B164</f>
        <v>0</v>
      </c>
      <c r="H164" s="47">
        <f t="shared" ref="H164" si="231">+D164+F164</f>
        <v>0</v>
      </c>
      <c r="I164" s="47">
        <f t="shared" ref="I164" si="232">E164+G164</f>
        <v>0</v>
      </c>
      <c r="J164" s="56" t="e">
        <f t="shared" ref="J164" si="233">(K164/100)*I164</f>
        <v>#VALUE!</v>
      </c>
      <c r="K164" s="134" t="str">
        <f t="shared" si="173"/>
        <v>xx%</v>
      </c>
      <c r="L164" s="47" t="e">
        <f t="shared" ref="L164" si="234">I164+J164</f>
        <v>#VALUE!</v>
      </c>
      <c r="M164" s="44"/>
    </row>
    <row r="165" spans="1:13" ht="15.75" customHeight="1" x14ac:dyDescent="0.2">
      <c r="A165" s="167" t="s">
        <v>196</v>
      </c>
      <c r="B165" s="169">
        <v>5.0999999999999996</v>
      </c>
      <c r="C165" s="166" t="s">
        <v>90</v>
      </c>
      <c r="D165" s="83"/>
      <c r="E165" s="46">
        <f t="shared" ref="E165:E167" si="235">D165*B165</f>
        <v>0</v>
      </c>
      <c r="F165" s="198"/>
      <c r="G165" s="47">
        <f t="shared" ref="G165:G166" si="236">F165*B165</f>
        <v>0</v>
      </c>
      <c r="H165" s="47">
        <f t="shared" ref="H165:H167" si="237">+D165+F165</f>
        <v>0</v>
      </c>
      <c r="I165" s="47">
        <f t="shared" ref="I165:I167" si="238">E165+G165</f>
        <v>0</v>
      </c>
      <c r="J165" s="56" t="e">
        <f t="shared" ref="J165:J167" si="239">(K165/100)*I165</f>
        <v>#VALUE!</v>
      </c>
      <c r="K165" s="134" t="str">
        <f t="shared" si="173"/>
        <v>xx%</v>
      </c>
      <c r="L165" s="47" t="e">
        <f t="shared" ref="L165:L167" si="240">I165+J165</f>
        <v>#VALUE!</v>
      </c>
      <c r="M165" s="44"/>
    </row>
    <row r="166" spans="1:13" ht="15.75" customHeight="1" x14ac:dyDescent="0.2">
      <c r="A166" s="167" t="s">
        <v>197</v>
      </c>
      <c r="B166" s="169">
        <v>5.0999999999999996</v>
      </c>
      <c r="C166" s="166" t="s">
        <v>90</v>
      </c>
      <c r="D166" s="64"/>
      <c r="E166" s="46">
        <f t="shared" si="235"/>
        <v>0</v>
      </c>
      <c r="F166" s="65"/>
      <c r="G166" s="47">
        <f t="shared" si="236"/>
        <v>0</v>
      </c>
      <c r="H166" s="47">
        <f t="shared" si="237"/>
        <v>0</v>
      </c>
      <c r="I166" s="47">
        <f t="shared" si="238"/>
        <v>0</v>
      </c>
      <c r="J166" s="56" t="e">
        <f t="shared" si="239"/>
        <v>#VALUE!</v>
      </c>
      <c r="K166" s="134" t="str">
        <f t="shared" si="173"/>
        <v>xx%</v>
      </c>
      <c r="L166" s="47" t="e">
        <f t="shared" si="240"/>
        <v>#VALUE!</v>
      </c>
      <c r="M166" s="44"/>
    </row>
    <row r="167" spans="1:13" ht="15.75" customHeight="1" x14ac:dyDescent="0.2">
      <c r="A167" s="167" t="s">
        <v>198</v>
      </c>
      <c r="B167" s="169">
        <v>1</v>
      </c>
      <c r="C167" s="166" t="s">
        <v>83</v>
      </c>
      <c r="D167" s="70"/>
      <c r="E167" s="46">
        <f t="shared" si="235"/>
        <v>0</v>
      </c>
      <c r="F167" s="65"/>
      <c r="G167" s="47">
        <f t="shared" ref="G167" si="241">F167*B167</f>
        <v>0</v>
      </c>
      <c r="H167" s="47">
        <f t="shared" si="237"/>
        <v>0</v>
      </c>
      <c r="I167" s="47">
        <f t="shared" si="238"/>
        <v>0</v>
      </c>
      <c r="J167" s="56" t="e">
        <f t="shared" si="239"/>
        <v>#VALUE!</v>
      </c>
      <c r="K167" s="134" t="str">
        <f t="shared" si="173"/>
        <v>xx%</v>
      </c>
      <c r="L167" s="47" t="e">
        <f t="shared" si="240"/>
        <v>#VALUE!</v>
      </c>
      <c r="M167" s="44"/>
    </row>
    <row r="168" spans="1:13" ht="15.75" customHeight="1" x14ac:dyDescent="0.2">
      <c r="A168" s="26" t="s">
        <v>66</v>
      </c>
      <c r="B168" s="27"/>
      <c r="C168" s="27"/>
      <c r="D168" s="62"/>
      <c r="E168" s="42"/>
      <c r="F168" s="48"/>
      <c r="G168" s="42"/>
      <c r="H168" s="42"/>
      <c r="I168" s="42"/>
      <c r="J168" s="57"/>
      <c r="K168" s="193"/>
      <c r="L168" s="42"/>
      <c r="M168" s="49" t="e">
        <f>SUM(L169:L170)</f>
        <v>#VALUE!</v>
      </c>
    </row>
    <row r="169" spans="1:13" ht="15.75" customHeight="1" x14ac:dyDescent="0.2">
      <c r="A169" s="171" t="s">
        <v>199</v>
      </c>
      <c r="B169" s="174"/>
      <c r="C169" s="174"/>
      <c r="D169" s="196"/>
      <c r="E169" s="46"/>
      <c r="F169" s="200"/>
      <c r="G169" s="47"/>
      <c r="H169" s="47"/>
      <c r="I169" s="47"/>
      <c r="J169" s="56"/>
      <c r="K169" s="134"/>
      <c r="L169" s="47"/>
      <c r="M169" s="44"/>
    </row>
    <row r="170" spans="1:13" ht="15.75" customHeight="1" x14ac:dyDescent="0.2">
      <c r="A170" s="173" t="s">
        <v>200</v>
      </c>
      <c r="B170" s="157">
        <v>50</v>
      </c>
      <c r="C170" s="157" t="s">
        <v>80</v>
      </c>
      <c r="D170" s="65"/>
      <c r="E170" s="46">
        <f t="shared" si="168"/>
        <v>0</v>
      </c>
      <c r="F170" s="43"/>
      <c r="G170" s="47">
        <f t="shared" si="169"/>
        <v>0</v>
      </c>
      <c r="H170" s="47">
        <f t="shared" si="170"/>
        <v>0</v>
      </c>
      <c r="I170" s="47">
        <f t="shared" si="171"/>
        <v>0</v>
      </c>
      <c r="J170" s="56" t="e">
        <f t="shared" si="172"/>
        <v>#VALUE!</v>
      </c>
      <c r="K170" s="134" t="str">
        <f t="shared" si="173"/>
        <v>xx%</v>
      </c>
      <c r="L170" s="47" t="e">
        <f t="shared" si="174"/>
        <v>#VALUE!</v>
      </c>
      <c r="M170" s="44"/>
    </row>
    <row r="171" spans="1:13" ht="15.75" customHeight="1" x14ac:dyDescent="0.2">
      <c r="A171" s="175"/>
      <c r="B171" s="176"/>
      <c r="C171" s="176"/>
      <c r="D171" s="177"/>
      <c r="E171" s="45"/>
      <c r="F171" s="45"/>
      <c r="G171" s="45"/>
      <c r="H171" s="89" t="s">
        <v>12</v>
      </c>
      <c r="I171" s="90"/>
      <c r="J171" s="90"/>
      <c r="K171" s="90"/>
      <c r="L171" s="91"/>
      <c r="M171" s="49" t="e">
        <f>SUM(M16:M170)</f>
        <v>#VALUE!</v>
      </c>
    </row>
    <row r="172" spans="1:13" ht="15.75" customHeight="1" x14ac:dyDescent="0.2">
      <c r="A172" s="78"/>
      <c r="B172" s="34"/>
      <c r="C172" s="30"/>
      <c r="D172" s="66"/>
      <c r="E172" s="36"/>
      <c r="F172" s="36"/>
      <c r="G172" s="36"/>
      <c r="H172" s="36"/>
      <c r="I172" s="36"/>
      <c r="J172" s="37"/>
      <c r="K172" s="37"/>
      <c r="L172" s="36"/>
      <c r="M172" s="40"/>
    </row>
    <row r="173" spans="1:13" ht="15.75" customHeight="1" x14ac:dyDescent="0.25">
      <c r="A173" s="178"/>
      <c r="B173" s="179"/>
      <c r="C173" s="180"/>
      <c r="D173" s="181"/>
      <c r="E173" s="182"/>
      <c r="F173" s="183"/>
      <c r="G173" s="183"/>
      <c r="H173" s="183"/>
      <c r="I173" s="137" t="s">
        <v>214</v>
      </c>
      <c r="J173" s="137"/>
      <c r="K173" s="137"/>
      <c r="L173" s="137"/>
      <c r="M173" s="184"/>
    </row>
    <row r="174" spans="1:13" ht="15.75" customHeight="1" x14ac:dyDescent="0.2">
      <c r="A174" s="185"/>
      <c r="B174" s="179"/>
      <c r="C174" s="180"/>
      <c r="D174" s="181"/>
      <c r="E174" s="182"/>
      <c r="F174" s="183"/>
      <c r="G174" s="183"/>
      <c r="H174" s="183"/>
      <c r="I174" s="186"/>
      <c r="J174" s="186"/>
      <c r="K174" s="186"/>
      <c r="L174" s="186"/>
      <c r="M174" s="184"/>
    </row>
    <row r="175" spans="1:13" ht="15.75" customHeight="1" x14ac:dyDescent="0.2">
      <c r="A175" s="185"/>
      <c r="B175" s="179"/>
      <c r="C175" s="180"/>
      <c r="D175" s="181"/>
      <c r="E175" s="182"/>
      <c r="F175" s="183"/>
      <c r="G175" s="183"/>
      <c r="H175" s="183"/>
      <c r="I175" s="186"/>
      <c r="J175" s="186"/>
      <c r="K175" s="186"/>
      <c r="L175" s="186"/>
      <c r="M175" s="184"/>
    </row>
    <row r="176" spans="1:13" ht="15.75" customHeight="1" x14ac:dyDescent="0.25">
      <c r="A176" s="187"/>
      <c r="B176" s="187"/>
      <c r="C176" s="187"/>
      <c r="D176" s="187"/>
      <c r="E176" s="187"/>
      <c r="F176" s="187"/>
      <c r="G176" s="187"/>
      <c r="H176" s="187"/>
      <c r="I176" s="138" t="s">
        <v>215</v>
      </c>
      <c r="J176" s="138"/>
      <c r="K176" s="138"/>
      <c r="L176" s="138"/>
      <c r="M176" s="188"/>
    </row>
    <row r="177" spans="1:13" ht="15.75" customHeight="1" x14ac:dyDescent="0.25">
      <c r="A177" s="189"/>
      <c r="B177" s="189"/>
      <c r="C177" s="189"/>
      <c r="D177" s="189"/>
      <c r="E177" s="190"/>
      <c r="F177" s="190"/>
      <c r="G177" s="190"/>
      <c r="H177" s="190"/>
      <c r="I177" s="137" t="s">
        <v>216</v>
      </c>
      <c r="J177" s="137"/>
      <c r="K177" s="137"/>
      <c r="L177" s="137"/>
      <c r="M177" s="188"/>
    </row>
    <row r="178" spans="1:13" ht="15.75" customHeight="1" x14ac:dyDescent="0.25">
      <c r="A178" s="189"/>
      <c r="B178" s="189"/>
      <c r="C178" s="189"/>
      <c r="D178" s="189"/>
      <c r="E178" s="190"/>
      <c r="F178" s="190"/>
      <c r="G178" s="190"/>
      <c r="H178" s="190"/>
      <c r="I178" s="137" t="s">
        <v>217</v>
      </c>
      <c r="J178" s="137"/>
      <c r="K178" s="137"/>
      <c r="L178" s="137"/>
      <c r="M178" s="188"/>
    </row>
    <row r="179" spans="1:13" ht="9.9499999999999993" customHeight="1" x14ac:dyDescent="0.2">
      <c r="A179" s="191"/>
      <c r="B179" s="179"/>
      <c r="C179" s="180"/>
      <c r="D179" s="181"/>
      <c r="E179" s="188"/>
      <c r="F179" s="188"/>
      <c r="G179" s="185"/>
      <c r="H179" s="192"/>
      <c r="I179" s="188"/>
      <c r="J179" s="188"/>
      <c r="K179" s="188"/>
      <c r="L179" s="188"/>
      <c r="M179" s="188"/>
    </row>
    <row r="180" spans="1:13" ht="11.1" customHeight="1" x14ac:dyDescent="0.2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</row>
    <row r="181" spans="1:13" ht="11.1" customHeight="1" x14ac:dyDescent="0.2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</row>
    <row r="182" spans="1:13" ht="11.1" customHeight="1" x14ac:dyDescent="0.2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</row>
    <row r="183" spans="1:13" ht="11.1" customHeight="1" x14ac:dyDescent="0.2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</row>
    <row r="184" spans="1:13" x14ac:dyDescent="0.2">
      <c r="A184" s="29"/>
      <c r="B184" s="34"/>
      <c r="C184" s="30"/>
      <c r="D184" s="66"/>
      <c r="E184" s="36"/>
      <c r="F184" s="36"/>
      <c r="G184" s="36"/>
      <c r="H184" s="36"/>
      <c r="I184" s="36"/>
      <c r="J184" s="37"/>
      <c r="K184" s="37"/>
      <c r="L184" s="36"/>
      <c r="M184" s="40"/>
    </row>
  </sheetData>
  <sheetProtection algorithmName="SHA-512" hashValue="R/xhw/hN/59FaA8mndOVecWg7OUfY9fYUenr+WVsfZlv7Rp6da2pAQ5RlmM6qTgH+st/UZIqFciGafrO1KuEXA==" saltValue="bSBG0XNB1SkiVpt9eVvpew==" spinCount="100000" sheet="1" objects="1" scenarios="1"/>
  <mergeCells count="38">
    <mergeCell ref="A1:E5"/>
    <mergeCell ref="I176:L176"/>
    <mergeCell ref="I177:L177"/>
    <mergeCell ref="I178:L178"/>
    <mergeCell ref="A182:M182"/>
    <mergeCell ref="A183:M183"/>
    <mergeCell ref="E176:H176"/>
    <mergeCell ref="E177:H177"/>
    <mergeCell ref="E178:H178"/>
    <mergeCell ref="M13:M15"/>
    <mergeCell ref="A13:A15"/>
    <mergeCell ref="B13:B15"/>
    <mergeCell ref="L13:L15"/>
    <mergeCell ref="A181:M181"/>
    <mergeCell ref="A178:D178"/>
    <mergeCell ref="H171:L171"/>
    <mergeCell ref="A180:M180"/>
    <mergeCell ref="I173:L173"/>
    <mergeCell ref="A176:D176"/>
    <mergeCell ref="A177:D177"/>
    <mergeCell ref="C13:C15"/>
    <mergeCell ref="I13:I15"/>
    <mergeCell ref="J13:K13"/>
    <mergeCell ref="D14:D15"/>
    <mergeCell ref="D13:E13"/>
    <mergeCell ref="A9:M10"/>
    <mergeCell ref="A11:E11"/>
    <mergeCell ref="F11:M11"/>
    <mergeCell ref="A12:E12"/>
    <mergeCell ref="F12:I12"/>
    <mergeCell ref="L12:M12"/>
    <mergeCell ref="F13:G13"/>
    <mergeCell ref="K14:K15"/>
    <mergeCell ref="H13:H15"/>
    <mergeCell ref="E14:E15"/>
    <mergeCell ref="F14:F15"/>
    <mergeCell ref="G14:G15"/>
    <mergeCell ref="J14:J15"/>
  </mergeCells>
  <phoneticPr fontId="14" type="noConversion"/>
  <printOptions horizontalCentered="1"/>
  <pageMargins left="0.78740157480314965" right="0.78740157480314965" top="0.59055118110236227" bottom="0.19685039370078741" header="0.19685039370078741" footer="0.19685039370078741"/>
  <pageSetup paperSize="9" scale="47" fitToHeight="0" orientation="landscape" r:id="rId1"/>
  <headerFooter alignWithMargins="0">
    <oddFooter>&amp;RPagina &amp;P de &amp;N</oddFooter>
  </headerFooter>
  <rowBreaks count="2" manualBreakCount="2">
    <brk id="67" max="12" man="1"/>
    <brk id="12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M50"/>
  <sheetViews>
    <sheetView showZeros="0" tabSelected="1" view="pageBreakPreview" zoomScale="90" zoomScaleNormal="70" zoomScaleSheetLayoutView="90" workbookViewId="0">
      <pane xSplit="1" topLeftCell="B1" activePane="topRight" state="frozen"/>
      <selection pane="topRight" activeCell="F18" sqref="F18"/>
    </sheetView>
  </sheetViews>
  <sheetFormatPr defaultRowHeight="12.75" x14ac:dyDescent="0.2"/>
  <cols>
    <col min="1" max="1" width="67.140625" style="1" bestFit="1" customWidth="1"/>
    <col min="2" max="2" width="21.42578125" style="1" bestFit="1" customWidth="1"/>
    <col min="3" max="3" width="9.85546875" style="21" bestFit="1" customWidth="1"/>
    <col min="4" max="4" width="21.85546875" style="1" bestFit="1" customWidth="1"/>
    <col min="5" max="5" width="9.42578125" style="21" bestFit="1" customWidth="1"/>
    <col min="6" max="6" width="21.5703125" style="1" customWidth="1"/>
    <col min="7" max="7" width="9.7109375" style="21" bestFit="1" customWidth="1"/>
    <col min="8" max="8" width="21.5703125" style="2" bestFit="1" customWidth="1"/>
    <col min="9" max="9" width="11.42578125" style="1" bestFit="1" customWidth="1"/>
    <col min="10" max="16384" width="9.140625" style="1"/>
  </cols>
  <sheetData>
    <row r="1" spans="1:9" s="11" customFormat="1" x14ac:dyDescent="0.2">
      <c r="A1" s="128" t="s">
        <v>211</v>
      </c>
      <c r="B1" s="128"/>
      <c r="C1" s="128"/>
      <c r="D1" s="128"/>
      <c r="E1" s="128"/>
      <c r="F1" s="201"/>
      <c r="G1" s="202"/>
      <c r="H1" s="203"/>
      <c r="I1" s="201"/>
    </row>
    <row r="2" spans="1:9" s="11" customFormat="1" x14ac:dyDescent="0.2">
      <c r="A2" s="128"/>
      <c r="B2" s="128"/>
      <c r="C2" s="128"/>
      <c r="D2" s="128"/>
      <c r="E2" s="128"/>
      <c r="F2" s="201"/>
      <c r="G2" s="202"/>
      <c r="H2" s="203"/>
      <c r="I2" s="201"/>
    </row>
    <row r="3" spans="1:9" s="11" customFormat="1" x14ac:dyDescent="0.2">
      <c r="A3" s="128"/>
      <c r="B3" s="128"/>
      <c r="C3" s="128"/>
      <c r="D3" s="128"/>
      <c r="E3" s="128"/>
      <c r="F3" s="201"/>
      <c r="G3" s="202"/>
      <c r="H3" s="203"/>
      <c r="I3" s="201"/>
    </row>
    <row r="4" spans="1:9" s="11" customFormat="1" x14ac:dyDescent="0.2">
      <c r="A4" s="128"/>
      <c r="B4" s="128"/>
      <c r="C4" s="128"/>
      <c r="D4" s="128"/>
      <c r="E4" s="128"/>
      <c r="F4" s="201"/>
      <c r="G4" s="202"/>
      <c r="H4" s="204"/>
      <c r="I4" s="205"/>
    </row>
    <row r="5" spans="1:9" s="11" customFormat="1" ht="12.75" customHeight="1" x14ac:dyDescent="0.2">
      <c r="A5" s="128"/>
      <c r="B5" s="128"/>
      <c r="C5" s="128"/>
      <c r="D5" s="128"/>
      <c r="E5" s="128"/>
      <c r="F5" s="201"/>
      <c r="G5" s="202"/>
      <c r="H5" s="206"/>
      <c r="I5" s="206"/>
    </row>
    <row r="6" spans="1:9" s="15" customFormat="1" x14ac:dyDescent="0.2">
      <c r="A6" s="129" t="s">
        <v>212</v>
      </c>
      <c r="B6" s="130"/>
      <c r="C6" s="130"/>
      <c r="D6" s="131"/>
      <c r="E6" s="131"/>
      <c r="F6" s="207"/>
      <c r="G6" s="208"/>
      <c r="H6" s="209"/>
      <c r="I6" s="209"/>
    </row>
    <row r="7" spans="1:9" s="15" customFormat="1" x14ac:dyDescent="0.2">
      <c r="A7" s="129" t="s">
        <v>212</v>
      </c>
      <c r="B7" s="130"/>
      <c r="C7" s="130"/>
      <c r="D7" s="131"/>
      <c r="E7" s="131"/>
      <c r="F7" s="210"/>
      <c r="G7" s="211"/>
      <c r="H7" s="209"/>
      <c r="I7" s="209"/>
    </row>
    <row r="8" spans="1:9" s="15" customFormat="1" ht="13.5" thickBot="1" x14ac:dyDescent="0.25">
      <c r="A8" s="129" t="s">
        <v>212</v>
      </c>
      <c r="B8" s="130"/>
      <c r="C8" s="130"/>
      <c r="D8" s="131"/>
      <c r="E8" s="131"/>
      <c r="F8" s="210"/>
      <c r="G8" s="211"/>
      <c r="H8" s="209"/>
      <c r="I8" s="209"/>
    </row>
    <row r="9" spans="1:9" s="14" customFormat="1" ht="20.100000000000001" customHeight="1" thickBot="1" x14ac:dyDescent="0.3">
      <c r="A9" s="114" t="s">
        <v>47</v>
      </c>
      <c r="B9" s="115"/>
      <c r="C9" s="115"/>
      <c r="D9" s="115"/>
      <c r="E9" s="115"/>
      <c r="F9" s="115"/>
      <c r="G9" s="115"/>
      <c r="H9" s="115"/>
      <c r="I9" s="116"/>
    </row>
    <row r="10" spans="1:9" s="16" customFormat="1" ht="15.75" x14ac:dyDescent="0.2">
      <c r="A10" s="117" t="s">
        <v>201</v>
      </c>
      <c r="B10" s="118"/>
      <c r="C10" s="119"/>
      <c r="D10" s="126" t="s">
        <v>202</v>
      </c>
      <c r="E10" s="126"/>
      <c r="F10" s="126"/>
      <c r="G10" s="126"/>
      <c r="H10" s="126"/>
      <c r="I10" s="126"/>
    </row>
    <row r="11" spans="1:9" s="16" customFormat="1" ht="15.75" x14ac:dyDescent="0.2">
      <c r="A11" s="120" t="s">
        <v>73</v>
      </c>
      <c r="B11" s="121"/>
      <c r="C11" s="122"/>
      <c r="D11" s="127" t="s">
        <v>203</v>
      </c>
      <c r="E11" s="127"/>
      <c r="F11" s="127"/>
      <c r="G11" s="127"/>
      <c r="H11" s="127"/>
      <c r="I11" s="127"/>
    </row>
    <row r="12" spans="1:9" s="11" customFormat="1" ht="8.25" customHeight="1" x14ac:dyDescent="0.2">
      <c r="C12" s="19"/>
      <c r="D12" s="13"/>
      <c r="E12" s="22"/>
      <c r="F12" s="13"/>
      <c r="G12" s="22"/>
      <c r="H12" s="12"/>
    </row>
    <row r="13" spans="1:9" s="11" customFormat="1" x14ac:dyDescent="0.2">
      <c r="A13" s="123" t="s">
        <v>20</v>
      </c>
      <c r="B13" s="125" t="s">
        <v>68</v>
      </c>
      <c r="C13" s="125"/>
      <c r="D13" s="125" t="s">
        <v>69</v>
      </c>
      <c r="E13" s="125"/>
      <c r="F13" s="125" t="s">
        <v>70</v>
      </c>
      <c r="G13" s="125"/>
      <c r="H13" s="125" t="s">
        <v>21</v>
      </c>
      <c r="I13" s="125"/>
    </row>
    <row r="14" spans="1:9" s="11" customFormat="1" x14ac:dyDescent="0.2">
      <c r="A14" s="124"/>
      <c r="B14" s="82" t="s">
        <v>22</v>
      </c>
      <c r="C14" s="20" t="s">
        <v>8</v>
      </c>
      <c r="D14" s="82" t="s">
        <v>22</v>
      </c>
      <c r="E14" s="20" t="s">
        <v>8</v>
      </c>
      <c r="F14" s="82" t="s">
        <v>22</v>
      </c>
      <c r="G14" s="20" t="s">
        <v>8</v>
      </c>
      <c r="H14" s="82" t="s">
        <v>22</v>
      </c>
      <c r="I14" s="82" t="s">
        <v>8</v>
      </c>
    </row>
    <row r="15" spans="1:9" s="11" customFormat="1" ht="25.5" customHeight="1" x14ac:dyDescent="0.2">
      <c r="A15" s="3" t="s">
        <v>29</v>
      </c>
      <c r="B15" s="4" t="e">
        <f t="shared" ref="B15:B27" si="0">C15*$H15</f>
        <v>#VALUE!</v>
      </c>
      <c r="C15" s="212">
        <v>1</v>
      </c>
      <c r="D15" s="4" t="e">
        <f t="shared" ref="D15" si="1">E15*$H15</f>
        <v>#VALUE!</v>
      </c>
      <c r="E15" s="212">
        <v>0</v>
      </c>
      <c r="F15" s="4" t="e">
        <f>G15*$H15</f>
        <v>#VALUE!</v>
      </c>
      <c r="G15" s="212"/>
      <c r="H15" s="18" t="e">
        <f>'Orçamento Estúdio de Gravações'!M16</f>
        <v>#VALUE!</v>
      </c>
      <c r="I15" s="31">
        <f t="shared" ref="I15:I27" si="2">C15+E15+G15</f>
        <v>1</v>
      </c>
    </row>
    <row r="16" spans="1:9" s="11" customFormat="1" ht="25.5" customHeight="1" x14ac:dyDescent="0.2">
      <c r="A16" s="3" t="s">
        <v>32</v>
      </c>
      <c r="B16" s="4" t="e">
        <f t="shared" si="0"/>
        <v>#VALUE!</v>
      </c>
      <c r="C16" s="212">
        <v>1</v>
      </c>
      <c r="D16" s="4" t="e">
        <f t="shared" ref="D16:D27" si="3">E16*$H16</f>
        <v>#VALUE!</v>
      </c>
      <c r="E16" s="212"/>
      <c r="F16" s="4" t="e">
        <f t="shared" ref="F16:F27" si="4">G16*$H16</f>
        <v>#VALUE!</v>
      </c>
      <c r="G16" s="212"/>
      <c r="H16" s="18" t="e">
        <f>'Orçamento Estúdio de Gravações'!M28</f>
        <v>#VALUE!</v>
      </c>
      <c r="I16" s="31">
        <f t="shared" si="2"/>
        <v>1</v>
      </c>
    </row>
    <row r="17" spans="1:9" s="11" customFormat="1" ht="25.5" customHeight="1" x14ac:dyDescent="0.2">
      <c r="A17" s="3" t="s">
        <v>30</v>
      </c>
      <c r="B17" s="4" t="e">
        <f t="shared" si="0"/>
        <v>#VALUE!</v>
      </c>
      <c r="C17" s="212">
        <v>0.5</v>
      </c>
      <c r="D17" s="4" t="e">
        <f t="shared" si="3"/>
        <v>#VALUE!</v>
      </c>
      <c r="E17" s="212">
        <v>0.5</v>
      </c>
      <c r="F17" s="4"/>
      <c r="G17" s="212"/>
      <c r="H17" s="18" t="e">
        <f>'Orçamento Estúdio de Gravações'!M32</f>
        <v>#VALUE!</v>
      </c>
      <c r="I17" s="31">
        <f t="shared" si="2"/>
        <v>1</v>
      </c>
    </row>
    <row r="18" spans="1:9" s="11" customFormat="1" ht="25.5" customHeight="1" x14ac:dyDescent="0.2">
      <c r="A18" s="3" t="s">
        <v>33</v>
      </c>
      <c r="B18" s="4"/>
      <c r="C18" s="212"/>
      <c r="D18" s="4" t="e">
        <f t="shared" si="3"/>
        <v>#VALUE!</v>
      </c>
      <c r="E18" s="212">
        <v>1</v>
      </c>
      <c r="F18" s="4"/>
      <c r="G18" s="212"/>
      <c r="H18" s="18" t="e">
        <f>'Orçamento Estúdio de Gravações'!M37</f>
        <v>#VALUE!</v>
      </c>
      <c r="I18" s="31">
        <f t="shared" si="2"/>
        <v>1</v>
      </c>
    </row>
    <row r="19" spans="1:9" s="11" customFormat="1" ht="25.5" customHeight="1" x14ac:dyDescent="0.2">
      <c r="A19" s="3" t="s">
        <v>23</v>
      </c>
      <c r="B19" s="4" t="e">
        <f t="shared" si="0"/>
        <v>#VALUE!</v>
      </c>
      <c r="C19" s="212">
        <v>0.3</v>
      </c>
      <c r="D19" s="4" t="e">
        <f t="shared" si="3"/>
        <v>#VALUE!</v>
      </c>
      <c r="E19" s="212">
        <v>0.3</v>
      </c>
      <c r="F19" s="4" t="e">
        <f t="shared" si="4"/>
        <v>#VALUE!</v>
      </c>
      <c r="G19" s="212">
        <v>0.4</v>
      </c>
      <c r="H19" s="18" t="e">
        <f>'Orçamento Estúdio de Gravações'!M43</f>
        <v>#VALUE!</v>
      </c>
      <c r="I19" s="31">
        <f t="shared" si="2"/>
        <v>1</v>
      </c>
    </row>
    <row r="20" spans="1:9" s="11" customFormat="1" ht="25.5" customHeight="1" x14ac:dyDescent="0.2">
      <c r="A20" s="3" t="s">
        <v>206</v>
      </c>
      <c r="B20" s="4" t="e">
        <f t="shared" ref="B20" si="5">C20*$H20</f>
        <v>#VALUE!</v>
      </c>
      <c r="C20" s="212">
        <v>0</v>
      </c>
      <c r="D20" s="4" t="e">
        <f t="shared" ref="D20" si="6">E20*$H20</f>
        <v>#VALUE!</v>
      </c>
      <c r="E20" s="212">
        <v>1</v>
      </c>
      <c r="F20" s="4" t="e">
        <f t="shared" ref="F20" si="7">G20*$H20</f>
        <v>#VALUE!</v>
      </c>
      <c r="G20" s="212">
        <v>0</v>
      </c>
      <c r="H20" s="18" t="e">
        <f>'Orçamento Estúdio de Gravações'!M89</f>
        <v>#VALUE!</v>
      </c>
      <c r="I20" s="31">
        <f t="shared" ref="I20:I22" si="8">C20+E20+G20</f>
        <v>1</v>
      </c>
    </row>
    <row r="21" spans="1:9" s="11" customFormat="1" ht="25.5" customHeight="1" x14ac:dyDescent="0.2">
      <c r="A21" s="3" t="s">
        <v>208</v>
      </c>
      <c r="B21" s="4"/>
      <c r="C21" s="212"/>
      <c r="D21" s="4"/>
      <c r="E21" s="212"/>
      <c r="F21" s="4" t="e">
        <f t="shared" si="4"/>
        <v>#VALUE!</v>
      </c>
      <c r="G21" s="212">
        <v>1</v>
      </c>
      <c r="H21" s="18" t="e">
        <f>'Orçamento Estúdio de Gravações'!M105</f>
        <v>#VALUE!</v>
      </c>
      <c r="I21" s="31">
        <f t="shared" si="8"/>
        <v>1</v>
      </c>
    </row>
    <row r="22" spans="1:9" s="11" customFormat="1" ht="25.5" customHeight="1" x14ac:dyDescent="0.2">
      <c r="A22" s="3" t="s">
        <v>207</v>
      </c>
      <c r="B22" s="4"/>
      <c r="C22" s="212"/>
      <c r="D22" s="4" t="e">
        <f t="shared" si="3"/>
        <v>#VALUE!</v>
      </c>
      <c r="E22" s="212">
        <v>1</v>
      </c>
      <c r="F22" s="4"/>
      <c r="G22" s="212"/>
      <c r="H22" s="18" t="e">
        <f>'Orçamento Estúdio de Gravações'!M115</f>
        <v>#VALUE!</v>
      </c>
      <c r="I22" s="31">
        <f t="shared" si="8"/>
        <v>1</v>
      </c>
    </row>
    <row r="23" spans="1:9" s="11" customFormat="1" ht="25.5" customHeight="1" x14ac:dyDescent="0.2">
      <c r="A23" s="3" t="s">
        <v>34</v>
      </c>
      <c r="B23" s="4"/>
      <c r="C23" s="212"/>
      <c r="D23" s="4" t="e">
        <f t="shared" si="3"/>
        <v>#VALUE!</v>
      </c>
      <c r="E23" s="212"/>
      <c r="F23" s="4" t="e">
        <f t="shared" si="4"/>
        <v>#VALUE!</v>
      </c>
      <c r="G23" s="212">
        <v>1</v>
      </c>
      <c r="H23" s="18" t="e">
        <f>'Orçamento Estúdio de Gravações'!M123</f>
        <v>#VALUE!</v>
      </c>
      <c r="I23" s="31">
        <f t="shared" si="2"/>
        <v>1</v>
      </c>
    </row>
    <row r="24" spans="1:9" s="11" customFormat="1" ht="25.5" customHeight="1" x14ac:dyDescent="0.2">
      <c r="A24" s="3" t="s">
        <v>24</v>
      </c>
      <c r="B24" s="4" t="e">
        <f t="shared" si="0"/>
        <v>#VALUE!</v>
      </c>
      <c r="C24" s="212"/>
      <c r="D24" s="4" t="e">
        <f t="shared" si="3"/>
        <v>#VALUE!</v>
      </c>
      <c r="E24" s="212">
        <v>0</v>
      </c>
      <c r="F24" s="4" t="e">
        <f t="shared" si="4"/>
        <v>#VALUE!</v>
      </c>
      <c r="G24" s="212">
        <v>1</v>
      </c>
      <c r="H24" s="18" t="e">
        <f>'Orçamento Estúdio de Gravações'!M126</f>
        <v>#VALUE!</v>
      </c>
      <c r="I24" s="31">
        <f t="shared" si="2"/>
        <v>1</v>
      </c>
    </row>
    <row r="25" spans="1:9" s="11" customFormat="1" ht="25.5" customHeight="1" x14ac:dyDescent="0.2">
      <c r="A25" s="3" t="s">
        <v>25</v>
      </c>
      <c r="B25" s="4" t="e">
        <f t="shared" si="0"/>
        <v>#VALUE!</v>
      </c>
      <c r="C25" s="212"/>
      <c r="D25" s="4" t="e">
        <f t="shared" si="3"/>
        <v>#VALUE!</v>
      </c>
      <c r="E25" s="212"/>
      <c r="F25" s="4" t="e">
        <f t="shared" si="4"/>
        <v>#VALUE!</v>
      </c>
      <c r="G25" s="212">
        <v>1</v>
      </c>
      <c r="H25" s="18" t="e">
        <f>'Orçamento Estúdio de Gravações'!M136</f>
        <v>#VALUE!</v>
      </c>
      <c r="I25" s="31">
        <f>C25+E25+G25</f>
        <v>1</v>
      </c>
    </row>
    <row r="26" spans="1:9" s="11" customFormat="1" ht="25.5" customHeight="1" x14ac:dyDescent="0.2">
      <c r="A26" s="3" t="s">
        <v>204</v>
      </c>
      <c r="B26" s="4" t="e">
        <f t="shared" ref="B26" si="9">C26*$H26</f>
        <v>#VALUE!</v>
      </c>
      <c r="C26" s="212">
        <v>0.2</v>
      </c>
      <c r="D26" s="4" t="e">
        <f t="shared" ref="D26" si="10">E26*$H26</f>
        <v>#VALUE!</v>
      </c>
      <c r="E26" s="212">
        <v>0.3</v>
      </c>
      <c r="F26" s="4" t="e">
        <f t="shared" ref="F26" si="11">G26*$H26</f>
        <v>#VALUE!</v>
      </c>
      <c r="G26" s="212">
        <v>0.5</v>
      </c>
      <c r="H26" s="18" t="e">
        <f>'Orçamento Estúdio de Gravações'!M139</f>
        <v>#VALUE!</v>
      </c>
      <c r="I26" s="31">
        <f>C26+E26+G26</f>
        <v>1</v>
      </c>
    </row>
    <row r="27" spans="1:9" s="11" customFormat="1" ht="25.5" customHeight="1" x14ac:dyDescent="0.2">
      <c r="A27" s="3" t="s">
        <v>31</v>
      </c>
      <c r="B27" s="4" t="e">
        <f t="shared" si="0"/>
        <v>#VALUE!</v>
      </c>
      <c r="C27" s="212">
        <v>0.3333333</v>
      </c>
      <c r="D27" s="4" t="e">
        <f t="shared" si="3"/>
        <v>#VALUE!</v>
      </c>
      <c r="E27" s="212">
        <v>0.3333333</v>
      </c>
      <c r="F27" s="4" t="e">
        <f t="shared" si="4"/>
        <v>#VALUE!</v>
      </c>
      <c r="G27" s="212">
        <v>0.3333333</v>
      </c>
      <c r="H27" s="18" t="e">
        <f>'Orçamento Estúdio de Gravações'!M152</f>
        <v>#VALUE!</v>
      </c>
      <c r="I27" s="31">
        <f t="shared" si="2"/>
        <v>0.99999989999999994</v>
      </c>
    </row>
    <row r="28" spans="1:9" s="11" customFormat="1" ht="25.5" customHeight="1" x14ac:dyDescent="0.2">
      <c r="A28" s="3" t="s">
        <v>71</v>
      </c>
      <c r="B28" s="4" t="e">
        <f t="shared" ref="B28" si="12">C28*$H28</f>
        <v>#VALUE!</v>
      </c>
      <c r="C28" s="212">
        <v>0</v>
      </c>
      <c r="D28" s="4" t="e">
        <f t="shared" ref="D28" si="13">E28*$H28</f>
        <v>#VALUE!</v>
      </c>
      <c r="E28" s="212">
        <v>0</v>
      </c>
      <c r="F28" s="4" t="e">
        <f t="shared" ref="F28:F29" si="14">G28*$H28</f>
        <v>#VALUE!</v>
      </c>
      <c r="G28" s="212">
        <v>1</v>
      </c>
      <c r="H28" s="18" t="e">
        <f>'Orçamento Estúdio de Gravações'!M156</f>
        <v>#VALUE!</v>
      </c>
      <c r="I28" s="31">
        <f t="shared" ref="I28" si="15">C28+E28+G28</f>
        <v>1</v>
      </c>
    </row>
    <row r="29" spans="1:9" s="11" customFormat="1" ht="25.5" customHeight="1" x14ac:dyDescent="0.2">
      <c r="A29" s="3" t="s">
        <v>205</v>
      </c>
      <c r="B29" s="4"/>
      <c r="C29" s="212"/>
      <c r="D29" s="4"/>
      <c r="E29" s="212"/>
      <c r="F29" s="4" t="e">
        <f t="shared" si="14"/>
        <v>#VALUE!</v>
      </c>
      <c r="G29" s="212">
        <v>1</v>
      </c>
      <c r="H29" s="18" t="e">
        <f>'Orçamento Estúdio de Gravações'!M161</f>
        <v>#VALUE!</v>
      </c>
      <c r="I29" s="31">
        <f t="shared" ref="I29" si="16">C29+E29+G29</f>
        <v>1</v>
      </c>
    </row>
    <row r="30" spans="1:9" s="11" customFormat="1" ht="25.5" customHeight="1" x14ac:dyDescent="0.2">
      <c r="A30" s="3" t="s">
        <v>35</v>
      </c>
      <c r="B30" s="4" t="e">
        <f t="shared" ref="B30" si="17">C30*$H30</f>
        <v>#VALUE!</v>
      </c>
      <c r="C30" s="212">
        <v>0</v>
      </c>
      <c r="D30" s="4" t="e">
        <f t="shared" ref="D30" si="18">E30*$H30</f>
        <v>#VALUE!</v>
      </c>
      <c r="E30" s="212">
        <v>0</v>
      </c>
      <c r="F30" s="4" t="e">
        <f t="shared" ref="F30" si="19">G30*$H30</f>
        <v>#VALUE!</v>
      </c>
      <c r="G30" s="212">
        <v>1</v>
      </c>
      <c r="H30" s="18" t="e">
        <f>'Orçamento Estúdio de Gravações'!M168</f>
        <v>#VALUE!</v>
      </c>
      <c r="I30" s="31">
        <f t="shared" ref="I30" si="20">C30+E30+G30</f>
        <v>1</v>
      </c>
    </row>
    <row r="31" spans="1:9" s="11" customFormat="1" ht="25.5" customHeight="1" x14ac:dyDescent="0.2">
      <c r="A31" s="6" t="s">
        <v>26</v>
      </c>
      <c r="B31" s="7" t="e">
        <f>SUM(B15:B30)</f>
        <v>#VALUE!</v>
      </c>
      <c r="C31" s="5" t="e">
        <f>B31/$H$31</f>
        <v>#VALUE!</v>
      </c>
      <c r="D31" s="7" t="e">
        <f>SUM(D15:D30)</f>
        <v>#VALUE!</v>
      </c>
      <c r="E31" s="5" t="e">
        <f>D31/$H$31</f>
        <v>#VALUE!</v>
      </c>
      <c r="F31" s="7" t="e">
        <f>SUM(F15:F30)</f>
        <v>#VALUE!</v>
      </c>
      <c r="G31" s="5" t="e">
        <f>F31/$H$31</f>
        <v>#VALUE!</v>
      </c>
      <c r="H31" s="18" t="e">
        <f>'Orçamento Estúdio de Gravações'!M171</f>
        <v>#VALUE!</v>
      </c>
      <c r="I31" s="31" t="e">
        <f>C31+E31+G31</f>
        <v>#VALUE!</v>
      </c>
    </row>
    <row r="32" spans="1:9" s="11" customFormat="1" ht="25.5" customHeight="1" x14ac:dyDescent="0.2">
      <c r="A32" s="6" t="s">
        <v>27</v>
      </c>
      <c r="B32" s="8" t="e">
        <f>B31</f>
        <v>#VALUE!</v>
      </c>
      <c r="C32" s="17" t="e">
        <f>C31</f>
        <v>#VALUE!</v>
      </c>
      <c r="D32" s="8" t="e">
        <f>B32+D31</f>
        <v>#VALUE!</v>
      </c>
      <c r="E32" s="17" t="e">
        <f>C32+E31</f>
        <v>#VALUE!</v>
      </c>
      <c r="F32" s="8" t="e">
        <f>D32+F31</f>
        <v>#VALUE!</v>
      </c>
      <c r="G32" s="17" t="e">
        <f>E32+G31</f>
        <v>#VALUE!</v>
      </c>
      <c r="H32" s="10" t="e">
        <f>SUM(H15:H30)</f>
        <v>#VALUE!</v>
      </c>
      <c r="I32" s="9"/>
    </row>
    <row r="33" spans="1:13" s="11" customFormat="1" ht="15.75" x14ac:dyDescent="0.2">
      <c r="A33" s="51"/>
      <c r="B33" s="52"/>
      <c r="C33" s="53"/>
      <c r="D33" s="52"/>
      <c r="E33" s="53"/>
      <c r="F33" s="52"/>
      <c r="G33" s="53"/>
      <c r="H33" s="54"/>
      <c r="I33" s="55"/>
    </row>
    <row r="34" spans="1:13" s="11" customFormat="1" ht="13.5" customHeight="1" x14ac:dyDescent="0.25">
      <c r="A34" s="178"/>
      <c r="B34" s="179"/>
      <c r="C34" s="180"/>
      <c r="D34" s="181"/>
      <c r="E34" s="182"/>
      <c r="F34" s="137" t="s">
        <v>214</v>
      </c>
      <c r="G34" s="137"/>
      <c r="H34" s="137"/>
      <c r="I34" s="137"/>
      <c r="J34" s="37"/>
      <c r="K34" s="37"/>
      <c r="L34" s="36"/>
      <c r="M34" s="40"/>
    </row>
    <row r="35" spans="1:13" s="11" customFormat="1" ht="15" customHeight="1" x14ac:dyDescent="0.2">
      <c r="A35" s="178"/>
      <c r="B35" s="179"/>
      <c r="C35" s="180"/>
      <c r="D35" s="181"/>
      <c r="E35" s="182"/>
      <c r="F35" s="183"/>
      <c r="G35" s="183"/>
      <c r="H35" s="183"/>
      <c r="I35" s="201"/>
      <c r="M35" s="40"/>
    </row>
    <row r="36" spans="1:13" s="11" customFormat="1" ht="15" customHeight="1" x14ac:dyDescent="0.2">
      <c r="A36" s="178"/>
      <c r="B36" s="179"/>
      <c r="C36" s="180"/>
      <c r="D36" s="181"/>
      <c r="E36" s="182"/>
      <c r="F36" s="183"/>
      <c r="G36" s="183"/>
      <c r="H36" s="183"/>
      <c r="I36" s="201"/>
      <c r="M36" s="40"/>
    </row>
    <row r="37" spans="1:13" s="11" customFormat="1" ht="15" customHeight="1" x14ac:dyDescent="0.25">
      <c r="A37" s="178"/>
      <c r="B37" s="179"/>
      <c r="C37" s="180"/>
      <c r="D37" s="181"/>
      <c r="E37" s="182"/>
      <c r="F37" s="138" t="s">
        <v>215</v>
      </c>
      <c r="G37" s="138"/>
      <c r="H37" s="138"/>
      <c r="I37" s="138"/>
      <c r="M37" s="40"/>
    </row>
    <row r="38" spans="1:13" s="11" customFormat="1" ht="15" customHeight="1" x14ac:dyDescent="0.25">
      <c r="A38" s="178"/>
      <c r="B38" s="179"/>
      <c r="C38" s="180"/>
      <c r="D38" s="181"/>
      <c r="E38" s="182"/>
      <c r="F38" s="137" t="s">
        <v>216</v>
      </c>
      <c r="G38" s="137"/>
      <c r="H38" s="137"/>
      <c r="I38" s="137"/>
      <c r="M38" s="40"/>
    </row>
    <row r="39" spans="1:13" s="11" customFormat="1" ht="15" customHeight="1" x14ac:dyDescent="0.25">
      <c r="A39" s="178"/>
      <c r="B39" s="179"/>
      <c r="C39" s="180"/>
      <c r="D39" s="181"/>
      <c r="E39" s="182"/>
      <c r="F39" s="137" t="s">
        <v>217</v>
      </c>
      <c r="G39" s="137"/>
      <c r="H39" s="137"/>
      <c r="I39" s="137"/>
      <c r="M39" s="40"/>
    </row>
    <row r="40" spans="1:13" s="11" customFormat="1" ht="15" customHeight="1" x14ac:dyDescent="0.2">
      <c r="A40" s="58"/>
      <c r="B40" s="34"/>
      <c r="C40" s="30"/>
      <c r="D40" s="66"/>
      <c r="E40" s="36"/>
      <c r="F40" s="38"/>
      <c r="G40" s="38"/>
      <c r="H40" s="38"/>
      <c r="I40" s="59"/>
      <c r="J40" s="59"/>
      <c r="K40" s="59"/>
      <c r="L40" s="59"/>
      <c r="M40" s="40"/>
    </row>
    <row r="41" spans="1:13" s="11" customFormat="1" ht="15" customHeight="1" x14ac:dyDescent="0.2">
      <c r="A41" s="58"/>
      <c r="B41" s="34"/>
      <c r="C41" s="30"/>
      <c r="D41" s="66"/>
      <c r="E41" s="36"/>
      <c r="F41" s="38"/>
      <c r="G41" s="38"/>
      <c r="H41" s="38"/>
      <c r="I41" s="59"/>
      <c r="J41" s="59"/>
      <c r="K41" s="59"/>
      <c r="L41" s="59"/>
      <c r="M41" s="40"/>
    </row>
    <row r="42" spans="1:13" s="11" customFormat="1" ht="15" customHeight="1" x14ac:dyDescent="0.2">
      <c r="A42" s="92"/>
      <c r="B42" s="92"/>
      <c r="C42" s="92"/>
      <c r="D42" s="92"/>
      <c r="E42" s="92"/>
      <c r="F42" s="92"/>
      <c r="G42" s="92"/>
      <c r="H42" s="92"/>
      <c r="I42" s="58"/>
      <c r="J42" s="36"/>
      <c r="K42" s="37"/>
      <c r="L42" s="37"/>
      <c r="M42" s="23"/>
    </row>
    <row r="43" spans="1:13" s="11" customFormat="1" ht="15" customHeight="1" x14ac:dyDescent="0.2">
      <c r="A43" s="86"/>
      <c r="B43" s="86"/>
      <c r="C43" s="86"/>
      <c r="D43" s="86"/>
      <c r="E43" s="87"/>
      <c r="F43" s="87"/>
      <c r="G43" s="87"/>
      <c r="H43" s="87"/>
      <c r="I43" s="58"/>
      <c r="J43" s="36"/>
      <c r="K43" s="37"/>
      <c r="L43" s="37"/>
      <c r="M43" s="23"/>
    </row>
    <row r="44" spans="1:13" s="11" customFormat="1" ht="15" customHeight="1" x14ac:dyDescent="0.2">
      <c r="A44" s="86"/>
      <c r="B44" s="86"/>
      <c r="C44" s="86"/>
      <c r="D44" s="86"/>
      <c r="E44" s="87"/>
      <c r="F44" s="87"/>
      <c r="G44" s="87"/>
      <c r="H44" s="87"/>
      <c r="I44" s="36"/>
      <c r="J44" s="36"/>
      <c r="K44" s="37"/>
      <c r="L44" s="37"/>
      <c r="M44" s="23"/>
    </row>
    <row r="45" spans="1:13" s="11" customFormat="1" ht="15" customHeight="1" x14ac:dyDescent="0.2">
      <c r="A45" s="79"/>
      <c r="B45" s="79"/>
      <c r="C45" s="79"/>
      <c r="D45" s="79"/>
      <c r="E45" s="80"/>
      <c r="F45" s="80"/>
      <c r="G45" s="80"/>
      <c r="H45" s="80"/>
      <c r="I45" s="36"/>
      <c r="J45" s="36"/>
      <c r="K45" s="37"/>
      <c r="L45" s="37"/>
      <c r="M45" s="23"/>
    </row>
    <row r="46" spans="1:13" s="11" customFormat="1" ht="15" customHeight="1" x14ac:dyDescent="0.2">
      <c r="A46" s="29"/>
      <c r="B46" s="34"/>
      <c r="C46" s="30"/>
      <c r="D46" s="66"/>
      <c r="E46" s="23"/>
      <c r="F46" s="23"/>
      <c r="G46" s="58"/>
      <c r="H46" s="50"/>
      <c r="I46" s="23"/>
      <c r="J46" s="23"/>
      <c r="K46" s="23"/>
      <c r="L46" s="23"/>
      <c r="M46" s="23"/>
    </row>
    <row r="47" spans="1:13" s="11" customFormat="1" x14ac:dyDescent="0.2">
      <c r="A47" s="88"/>
      <c r="B47" s="88"/>
      <c r="C47" s="88"/>
      <c r="D47" s="88"/>
      <c r="E47" s="88"/>
      <c r="F47" s="88"/>
      <c r="G47" s="88"/>
      <c r="H47" s="88"/>
      <c r="I47" s="88"/>
    </row>
    <row r="48" spans="1:13" x14ac:dyDescent="0.2">
      <c r="A48" s="88"/>
      <c r="B48" s="88"/>
      <c r="C48" s="88"/>
      <c r="D48" s="88"/>
      <c r="E48" s="88"/>
      <c r="F48" s="88"/>
      <c r="G48" s="88"/>
      <c r="H48" s="88"/>
      <c r="I48" s="88"/>
    </row>
    <row r="49" spans="1:9" x14ac:dyDescent="0.2">
      <c r="A49" s="88"/>
      <c r="B49" s="88"/>
      <c r="C49" s="88"/>
      <c r="D49" s="88"/>
      <c r="E49" s="88"/>
      <c r="F49" s="88"/>
      <c r="G49" s="88"/>
      <c r="H49" s="88"/>
      <c r="I49" s="88"/>
    </row>
    <row r="50" spans="1:9" x14ac:dyDescent="0.2">
      <c r="A50" s="88"/>
      <c r="B50" s="88"/>
      <c r="C50" s="88"/>
      <c r="D50" s="88"/>
      <c r="E50" s="88"/>
      <c r="F50" s="88"/>
      <c r="G50" s="88"/>
      <c r="H50" s="88"/>
      <c r="I50" s="88"/>
    </row>
  </sheetData>
  <sheetProtection algorithmName="SHA-512" hashValue="Sx7+gNRiprDB7UmEYuKp4i1dSAxccwGRLo33wB7hvdDhRJL3KBJRalLrFdzf/kghQbZlB5QRlFK81AoQUFgkDQ==" saltValue="KinqLpPpJs/AP1KQ0KaM4A==" spinCount="100000" sheet="1" objects="1" scenarios="1"/>
  <mergeCells count="25">
    <mergeCell ref="A1:E5"/>
    <mergeCell ref="F37:I37"/>
    <mergeCell ref="F38:I38"/>
    <mergeCell ref="F39:I39"/>
    <mergeCell ref="F34:I34"/>
    <mergeCell ref="A42:D42"/>
    <mergeCell ref="E42:H42"/>
    <mergeCell ref="A43:D43"/>
    <mergeCell ref="E43:H43"/>
    <mergeCell ref="A47:I47"/>
    <mergeCell ref="A48:I48"/>
    <mergeCell ref="A49:I49"/>
    <mergeCell ref="A50:I50"/>
    <mergeCell ref="A9:I9"/>
    <mergeCell ref="A10:C10"/>
    <mergeCell ref="A11:C11"/>
    <mergeCell ref="A13:A14"/>
    <mergeCell ref="B13:C13"/>
    <mergeCell ref="H13:I13"/>
    <mergeCell ref="D10:I10"/>
    <mergeCell ref="D11:I11"/>
    <mergeCell ref="D13:E13"/>
    <mergeCell ref="F13:G13"/>
    <mergeCell ref="A44:D44"/>
    <mergeCell ref="E44:H44"/>
  </mergeCells>
  <phoneticPr fontId="15" type="noConversion"/>
  <printOptions horizontalCentered="1"/>
  <pageMargins left="0.78740157480314965" right="0.78740157480314965" top="0.39370078740157483" bottom="0.39370078740157483" header="0.1968503937007874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Orçamento Estúdio de Gravações</vt:lpstr>
      <vt:lpstr>Cronograma Estúdio de Gravações</vt:lpstr>
      <vt:lpstr>'Cronograma Estúdio de Gravações'!Area_de_impressao</vt:lpstr>
      <vt:lpstr>'Orçamento Estúdio de Gravações'!Area_de_impressao</vt:lpstr>
      <vt:lpstr>'Cronograma Estúdio de Gravações'!Print_Area</vt:lpstr>
      <vt:lpstr>'Orçamento Estúdio de Gravações'!Print_Area</vt:lpstr>
      <vt:lpstr>'Orçamento Estúdio de Gravações'!Print_Titles</vt:lpstr>
      <vt:lpstr>'Orçamento Estúdio de Gravações'!Titulos_de_impressao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Cesar Rodeghiero Rosa</cp:lastModifiedBy>
  <cp:lastPrinted>2017-09-15T20:34:44Z</cp:lastPrinted>
  <dcterms:created xsi:type="dcterms:W3CDTF">2011-11-25T11:08:52Z</dcterms:created>
  <dcterms:modified xsi:type="dcterms:W3CDTF">2017-09-15T20:52:56Z</dcterms:modified>
</cp:coreProperties>
</file>